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0" windowWidth="15585" windowHeight="1176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Лист1!$A$1:$J$78</definedName>
  </definedNames>
  <calcPr calcId="145621"/>
</workbook>
</file>

<file path=xl/calcChain.xml><?xml version="1.0" encoding="utf-8"?>
<calcChain xmlns="http://schemas.openxmlformats.org/spreadsheetml/2006/main">
  <c r="E9" i="1" l="1"/>
  <c r="E8" i="1" s="1"/>
  <c r="E18" i="1"/>
  <c r="E37" i="1" l="1"/>
  <c r="E32" i="1"/>
  <c r="E63" i="1"/>
  <c r="E53" i="1"/>
  <c r="E26" i="1"/>
  <c r="E25" i="1" l="1"/>
  <c r="E52" i="1"/>
  <c r="E47" i="1"/>
  <c r="E36" i="1" s="1"/>
  <c r="E23" i="1" s="1"/>
</calcChain>
</file>

<file path=xl/sharedStrings.xml><?xml version="1.0" encoding="utf-8"?>
<sst xmlns="http://schemas.openxmlformats.org/spreadsheetml/2006/main" count="146" uniqueCount="92">
  <si>
    <t>№      п/п</t>
  </si>
  <si>
    <t>ГРБС</t>
  </si>
  <si>
    <t>Источник финансирования</t>
  </si>
  <si>
    <t>Направление расходов</t>
  </si>
  <si>
    <t>в тыс. рублей</t>
  </si>
  <si>
    <t>Сумма изменений</t>
  </si>
  <si>
    <t>Субсидии</t>
  </si>
  <si>
    <t>2.</t>
  </si>
  <si>
    <t>раздел</t>
  </si>
  <si>
    <t>0502</t>
  </si>
  <si>
    <t>0503</t>
  </si>
  <si>
    <t>1.</t>
  </si>
  <si>
    <t>Субсидия на строительство (приобретение) жилья гражданам, проживающим на сельских территориях</t>
  </si>
  <si>
    <t>Администрация района</t>
  </si>
  <si>
    <t>1003</t>
  </si>
  <si>
    <t>Чарышский с/с</t>
  </si>
  <si>
    <t>Передвижение бюджетных средств</t>
  </si>
  <si>
    <t>Усть-Калманский с/с</t>
  </si>
  <si>
    <t>Субсидия на обеспечение жильем молодых семей</t>
  </si>
  <si>
    <t xml:space="preserve">Средства местного бюджета </t>
  </si>
  <si>
    <t xml:space="preserve">Остатки средств на начало года  </t>
  </si>
  <si>
    <t>Кап.ремонт водоснабжения
1) с.Усть-Калманка 
 - составление сметы (600,0 т.р.)
 - экспертиза (250,0 т.р.)
2) с.Кабаново
 - составление сметы (500,0 т.р.)
 - экспертиза (200,0 т.р.</t>
  </si>
  <si>
    <t>850,0
700,0</t>
  </si>
  <si>
    <t>Приобретение регулятора насоса с.Бураново</t>
  </si>
  <si>
    <t>Ремонт водопровода п.Приозерный (300м)</t>
  </si>
  <si>
    <t>Изготовление контейнеров и обустройство площадок для отходов 1-2 класса опасности</t>
  </si>
  <si>
    <t>Перевооружение котельной в с.Усть-Калманка ( составление сметы)</t>
  </si>
  <si>
    <t>Ремонт помещения для временного размещения д.с. "Березка"</t>
  </si>
  <si>
    <t>0701</t>
  </si>
  <si>
    <t>Ремонт водопровода с.Усть-Калманка, ул.Фрунзе (200м)</t>
  </si>
  <si>
    <t>1)</t>
  </si>
  <si>
    <t>2)</t>
  </si>
  <si>
    <t>Иные межбюджетные трансферты</t>
  </si>
  <si>
    <t>1403</t>
  </si>
  <si>
    <t>0113</t>
  </si>
  <si>
    <t>Комитет по образованию</t>
  </si>
  <si>
    <t>0702</t>
  </si>
  <si>
    <t>Комитет по культуре</t>
  </si>
  <si>
    <t>0801</t>
  </si>
  <si>
    <t>Михайловский с/с</t>
  </si>
  <si>
    <t>1102</t>
  </si>
  <si>
    <t>Оплата труда (РДК)</t>
  </si>
  <si>
    <t>Оплата труда кочегаров (школы)</t>
  </si>
  <si>
    <t xml:space="preserve">приобретение жилья </t>
  </si>
  <si>
    <t>Благоустройство кладбища в с. Чарышское</t>
  </si>
  <si>
    <t xml:space="preserve">Субсидии на реализацию инициативного проекта развития (создания) общественной инфраструктуры муниципального образования - </t>
  </si>
  <si>
    <t>Безвозмездные поступления:</t>
  </si>
  <si>
    <t>3)</t>
  </si>
  <si>
    <t>4)</t>
  </si>
  <si>
    <t>Прочие расходы</t>
  </si>
  <si>
    <t>0104</t>
  </si>
  <si>
    <t xml:space="preserve">  за счет средств районного бюджета:</t>
  </si>
  <si>
    <t xml:space="preserve">  за счет дотации на сбалансированность (ремонт социально значимых объектов)</t>
  </si>
  <si>
    <t>ремонт фасада котельных с.Усть-Калманка</t>
  </si>
  <si>
    <t>Приобретение угля</t>
  </si>
  <si>
    <t>Новобурановский с/с</t>
  </si>
  <si>
    <t>Кабановский с/с</t>
  </si>
  <si>
    <t>Приозерный с/с</t>
  </si>
  <si>
    <t>Огневский с/с</t>
  </si>
  <si>
    <t>Пономаревский с/с</t>
  </si>
  <si>
    <t>Новокадманский с/с</t>
  </si>
  <si>
    <t xml:space="preserve">  благоустройство кладбища</t>
  </si>
  <si>
    <t xml:space="preserve">  ремонт спортзала</t>
  </si>
  <si>
    <t xml:space="preserve">  монтаж уличного освещения</t>
  </si>
  <si>
    <t xml:space="preserve">  ремонт дома культуры</t>
  </si>
  <si>
    <t xml:space="preserve">  благоустройство места отдыха</t>
  </si>
  <si>
    <t xml:space="preserve">  благоустройство пешеходной зоны</t>
  </si>
  <si>
    <t xml:space="preserve">  благоустройство площади</t>
  </si>
  <si>
    <t xml:space="preserve">Софинансирование расходов на создание проэктов, основанных на местных инициативах </t>
  </si>
  <si>
    <t>0409</t>
  </si>
  <si>
    <t>Муниципальная программа "Развитие физической культуры и спорта в Усть-Калманском районе на 2025-2028 годы"</t>
  </si>
  <si>
    <t>Возмещение расходов МАУ "Усть-Калманмкое АТПП"</t>
  </si>
  <si>
    <t>0408</t>
  </si>
  <si>
    <t xml:space="preserve">   в т.ч.</t>
  </si>
  <si>
    <t>Дотация на выравнивание за счет средств районного бюджета</t>
  </si>
  <si>
    <t>1401</t>
  </si>
  <si>
    <t>Стройконтроль теплотрассы с.Усть-Калманка</t>
  </si>
  <si>
    <t>Субсидия на частичную компенсацию по оплате труда работников муниципальных учреждений</t>
  </si>
  <si>
    <t>оплата труда</t>
  </si>
  <si>
    <t>Комитет по образованию
(школы)</t>
  </si>
  <si>
    <t>Софинансирование на ремонт дороги ул.Ленина</t>
  </si>
  <si>
    <t>Субсидия на реализацию мероприятий , направленных на обеспечение стабильного  водоснабжения</t>
  </si>
  <si>
    <t>Субсидии на организацию отдыха и оздоровления детей</t>
  </si>
  <si>
    <t xml:space="preserve">Субсидии на обеспечение мероприятий по модернизации систем коммунальной инфраструктуры </t>
  </si>
  <si>
    <t>Субсидии на капитальный ремонт зданий общеобразовательных организаций (капитальный ремонт объектов доп.образования)</t>
  </si>
  <si>
    <t xml:space="preserve">Комитет по образованию
</t>
  </si>
  <si>
    <t>Субвенции</t>
  </si>
  <si>
    <t xml:space="preserve">Субвенции на получение общедоступного и бесплатного дошкольного образования в дошкольных образовательных организациях </t>
  </si>
  <si>
    <t xml:space="preserve">Субвенции на получение общедоступного и бесплатного  начального общего, основного общего, среднего общего образования в образовательных организациях </t>
  </si>
  <si>
    <t xml:space="preserve">                                                                       Таблица  4</t>
  </si>
  <si>
    <t>Расшифровка изменений бюджетных ассигнований районного бюджета в 2025году (апрель)</t>
  </si>
  <si>
    <t>Кап.ремонт водопровода с. Огни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</si>
</sst>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3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6" xfId="0" applyFont="1" applyFill="1" applyBorder="1" applyAlignment="1">
      <alignment horizontal="left" vertical="center" wrapText="1"/>
    </xf>
    <xf numFmtId="164" fontId="0" fillId="2" borderId="0" xfId="0" applyNumberFormat="1" applyFill="1"/>
    <xf numFmtId="0" fontId="2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4" fillId="0" borderId="2" xfId="0" applyFont="1" applyBorder="1" applyAlignment="1">
      <alignment wrapText="1"/>
    </xf>
    <xf numFmtId="164" fontId="5" fillId="2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/>
    <xf numFmtId="164" fontId="6" fillId="2" borderId="2" xfId="0" applyNumberFormat="1" applyFont="1" applyFill="1" applyBorder="1"/>
    <xf numFmtId="0" fontId="0" fillId="0" borderId="0" xfId="0" applyFill="1"/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0" fillId="0" borderId="0" xfId="0" applyFont="1"/>
    <xf numFmtId="0" fontId="3" fillId="0" borderId="7" xfId="0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/>
    </xf>
    <xf numFmtId="0" fontId="5" fillId="0" borderId="0" xfId="0" applyFont="1" applyBorder="1"/>
    <xf numFmtId="0" fontId="1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0" fillId="3" borderId="0" xfId="0" applyFill="1"/>
    <xf numFmtId="0" fontId="5" fillId="2" borderId="2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167" fontId="1" fillId="0" borderId="2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4" borderId="0" xfId="0" applyFill="1"/>
    <xf numFmtId="49" fontId="5" fillId="4" borderId="2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 wrapText="1"/>
    </xf>
    <xf numFmtId="167" fontId="1" fillId="0" borderId="6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167" fontId="5" fillId="2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166" fontId="1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49" fontId="5" fillId="5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0" xfId="0" applyFont="1"/>
    <xf numFmtId="167" fontId="1" fillId="2" borderId="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view="pageBreakPreview" zoomScale="70" zoomScaleNormal="85" zoomScaleSheetLayoutView="70" workbookViewId="0">
      <selection activeCell="C14" sqref="C14"/>
    </sheetView>
  </sheetViews>
  <sheetFormatPr defaultRowHeight="18.75" x14ac:dyDescent="0.2"/>
  <cols>
    <col min="1" max="1" width="4" style="3" customWidth="1"/>
    <col min="2" max="2" width="42.5703125" customWidth="1"/>
    <col min="3" max="3" width="37.7109375" customWidth="1"/>
    <col min="4" max="4" width="23.28515625" customWidth="1"/>
    <col min="5" max="5" width="16.140625" style="2" customWidth="1"/>
    <col min="6" max="9" width="9.140625" hidden="1" customWidth="1"/>
    <col min="10" max="10" width="8.85546875" style="22" customWidth="1"/>
    <col min="11" max="11" width="9.140625" hidden="1" customWidth="1"/>
  </cols>
  <sheetData>
    <row r="1" spans="1:10" x14ac:dyDescent="0.3">
      <c r="A1" s="5"/>
      <c r="B1" s="6"/>
      <c r="C1" s="106" t="s">
        <v>89</v>
      </c>
      <c r="D1" s="106"/>
      <c r="E1" s="106"/>
    </row>
    <row r="2" spans="1:10" ht="5.25" customHeight="1" x14ac:dyDescent="0.3">
      <c r="A2" s="5"/>
      <c r="B2" s="6"/>
      <c r="C2" s="110"/>
      <c r="D2" s="110"/>
      <c r="E2" s="110"/>
    </row>
    <row r="3" spans="1:10" ht="1.5" hidden="1" customHeight="1" x14ac:dyDescent="0.3">
      <c r="A3" s="5"/>
      <c r="B3" s="6"/>
      <c r="C3" s="107"/>
      <c r="D3" s="107"/>
      <c r="E3" s="107"/>
    </row>
    <row r="4" spans="1:10" ht="21.75" customHeight="1" x14ac:dyDescent="0.3">
      <c r="A4" s="109" t="s">
        <v>90</v>
      </c>
      <c r="B4" s="109"/>
      <c r="C4" s="109"/>
      <c r="D4" s="109"/>
      <c r="E4" s="109"/>
    </row>
    <row r="5" spans="1:10" ht="21.75" customHeight="1" x14ac:dyDescent="0.3">
      <c r="A5" s="108" t="s">
        <v>4</v>
      </c>
      <c r="B5" s="106"/>
      <c r="C5" s="106"/>
      <c r="D5" s="106"/>
      <c r="E5" s="106"/>
    </row>
    <row r="6" spans="1:10" ht="42" customHeight="1" x14ac:dyDescent="0.2">
      <c r="A6" s="7" t="s">
        <v>0</v>
      </c>
      <c r="B6" s="8" t="s">
        <v>2</v>
      </c>
      <c r="C6" s="8" t="s">
        <v>3</v>
      </c>
      <c r="D6" s="8" t="s">
        <v>1</v>
      </c>
      <c r="E6" s="9" t="s">
        <v>5</v>
      </c>
      <c r="J6" s="29" t="s">
        <v>8</v>
      </c>
    </row>
    <row r="7" spans="1:10" ht="18" customHeight="1" x14ac:dyDescent="0.2">
      <c r="A7" s="7"/>
      <c r="B7" s="103"/>
      <c r="C7" s="104"/>
      <c r="D7" s="104"/>
      <c r="E7" s="105"/>
      <c r="J7" s="29"/>
    </row>
    <row r="8" spans="1:10" ht="32.25" customHeight="1" x14ac:dyDescent="0.2">
      <c r="A8" s="20"/>
      <c r="B8" s="100" t="s">
        <v>46</v>
      </c>
      <c r="C8" s="101"/>
      <c r="D8" s="102"/>
      <c r="E8" s="74">
        <f>E9+E18</f>
        <v>55658.222659999999</v>
      </c>
      <c r="J8" s="29"/>
    </row>
    <row r="9" spans="1:10" ht="24.75" customHeight="1" x14ac:dyDescent="0.2">
      <c r="A9" s="31" t="s">
        <v>11</v>
      </c>
      <c r="B9" s="4" t="s">
        <v>6</v>
      </c>
      <c r="C9" s="4"/>
      <c r="D9" s="23"/>
      <c r="E9" s="30">
        <f>SUM(E10:I17)</f>
        <v>42087.222659999999</v>
      </c>
      <c r="J9" s="29"/>
    </row>
    <row r="10" spans="1:10" ht="82.5" customHeight="1" x14ac:dyDescent="0.2">
      <c r="A10" s="7"/>
      <c r="B10" s="1" t="s">
        <v>12</v>
      </c>
      <c r="C10" s="1" t="s">
        <v>43</v>
      </c>
      <c r="D10" s="8" t="s">
        <v>13</v>
      </c>
      <c r="E10" s="82">
        <v>-7.6999999999999999E-2</v>
      </c>
      <c r="J10" s="29" t="s">
        <v>14</v>
      </c>
    </row>
    <row r="11" spans="1:10" ht="37.5" x14ac:dyDescent="0.2">
      <c r="A11" s="7"/>
      <c r="B11" s="34" t="s">
        <v>18</v>
      </c>
      <c r="C11" s="1" t="s">
        <v>43</v>
      </c>
      <c r="D11" s="8" t="s">
        <v>13</v>
      </c>
      <c r="E11" s="64">
        <v>-56.621339999999996</v>
      </c>
      <c r="J11" s="29" t="s">
        <v>14</v>
      </c>
    </row>
    <row r="12" spans="1:10" ht="75" x14ac:dyDescent="0.2">
      <c r="A12" s="7"/>
      <c r="B12" s="52" t="s">
        <v>81</v>
      </c>
      <c r="C12" s="52"/>
      <c r="D12" s="8" t="s">
        <v>13</v>
      </c>
      <c r="E12" s="9">
        <v>3556.1</v>
      </c>
      <c r="J12" s="29" t="s">
        <v>9</v>
      </c>
    </row>
    <row r="13" spans="1:10" ht="75" x14ac:dyDescent="0.2">
      <c r="A13" s="7"/>
      <c r="B13" s="52" t="s">
        <v>83</v>
      </c>
      <c r="C13" s="52" t="s">
        <v>91</v>
      </c>
      <c r="D13" s="8" t="s">
        <v>13</v>
      </c>
      <c r="E13" s="9">
        <v>15838</v>
      </c>
      <c r="J13" s="29" t="s">
        <v>9</v>
      </c>
    </row>
    <row r="14" spans="1:10" ht="123" customHeight="1" x14ac:dyDescent="0.2">
      <c r="A14" s="7"/>
      <c r="B14" s="1" t="s">
        <v>45</v>
      </c>
      <c r="C14" s="1" t="s">
        <v>44</v>
      </c>
      <c r="D14" s="8" t="s">
        <v>15</v>
      </c>
      <c r="E14" s="73">
        <v>1023.621</v>
      </c>
      <c r="J14" s="29" t="s">
        <v>10</v>
      </c>
    </row>
    <row r="15" spans="1:10" ht="75" x14ac:dyDescent="0.2">
      <c r="A15" s="7"/>
      <c r="B15" s="52" t="s">
        <v>77</v>
      </c>
      <c r="C15" s="52" t="s">
        <v>78</v>
      </c>
      <c r="D15" s="28" t="s">
        <v>79</v>
      </c>
      <c r="E15" s="9">
        <v>5487.8</v>
      </c>
      <c r="J15" s="29" t="s">
        <v>36</v>
      </c>
    </row>
    <row r="16" spans="1:10" ht="56.25" x14ac:dyDescent="0.2">
      <c r="A16" s="7"/>
      <c r="B16" s="52" t="s">
        <v>82</v>
      </c>
      <c r="C16" s="52"/>
      <c r="D16" s="28" t="s">
        <v>85</v>
      </c>
      <c r="E16" s="9">
        <v>60.1</v>
      </c>
      <c r="J16" s="29" t="s">
        <v>9</v>
      </c>
    </row>
    <row r="17" spans="1:10" ht="112.5" x14ac:dyDescent="0.2">
      <c r="A17" s="7"/>
      <c r="B17" s="52" t="s">
        <v>84</v>
      </c>
      <c r="C17" s="52"/>
      <c r="D17" s="28" t="s">
        <v>85</v>
      </c>
      <c r="E17" s="9">
        <v>16178.3</v>
      </c>
      <c r="J17" s="77" t="s">
        <v>36</v>
      </c>
    </row>
    <row r="18" spans="1:10" s="80" customFormat="1" x14ac:dyDescent="0.25">
      <c r="A18" s="31" t="s">
        <v>7</v>
      </c>
      <c r="B18" s="4" t="s">
        <v>86</v>
      </c>
      <c r="C18" s="23"/>
      <c r="D18" s="72"/>
      <c r="E18" s="78">
        <f>SUM(E19:E21)</f>
        <v>13571</v>
      </c>
      <c r="J18" s="79"/>
    </row>
    <row r="19" spans="1:10" s="80" customFormat="1" ht="112.5" x14ac:dyDescent="0.25">
      <c r="A19" s="31"/>
      <c r="B19" s="52" t="s">
        <v>87</v>
      </c>
      <c r="C19" s="52" t="s">
        <v>78</v>
      </c>
      <c r="D19" s="28" t="s">
        <v>85</v>
      </c>
      <c r="E19" s="9">
        <v>1267</v>
      </c>
      <c r="F19" s="81"/>
      <c r="G19" s="81"/>
      <c r="H19" s="81"/>
      <c r="I19" s="81"/>
      <c r="J19" s="29" t="s">
        <v>28</v>
      </c>
    </row>
    <row r="20" spans="1:10" s="80" customFormat="1" ht="146.25" customHeight="1" x14ac:dyDescent="0.25">
      <c r="A20" s="31"/>
      <c r="B20" s="52" t="s">
        <v>88</v>
      </c>
      <c r="C20" s="52" t="s">
        <v>78</v>
      </c>
      <c r="D20" s="28" t="s">
        <v>85</v>
      </c>
      <c r="E20" s="9">
        <v>12304</v>
      </c>
      <c r="F20" s="81"/>
      <c r="G20" s="81"/>
      <c r="H20" s="81"/>
      <c r="I20" s="81"/>
      <c r="J20" s="29" t="s">
        <v>36</v>
      </c>
    </row>
    <row r="21" spans="1:10" x14ac:dyDescent="0.2">
      <c r="A21" s="7"/>
      <c r="B21" s="52"/>
      <c r="C21" s="52"/>
      <c r="D21" s="72"/>
      <c r="E21" s="9"/>
      <c r="J21" s="29"/>
    </row>
    <row r="22" spans="1:10" ht="29.25" customHeight="1" x14ac:dyDescent="0.2">
      <c r="A22" s="7"/>
      <c r="B22" s="92" t="s">
        <v>19</v>
      </c>
      <c r="C22" s="92"/>
      <c r="D22" s="92"/>
      <c r="E22" s="70"/>
      <c r="J22" s="29"/>
    </row>
    <row r="23" spans="1:10" ht="23.25" customHeight="1" x14ac:dyDescent="0.2">
      <c r="A23" s="7"/>
      <c r="B23" s="93" t="s">
        <v>20</v>
      </c>
      <c r="C23" s="93"/>
      <c r="D23" s="93"/>
      <c r="E23" s="71">
        <f>E25+E36</f>
        <v>33610.770690000005</v>
      </c>
      <c r="J23" s="29"/>
    </row>
    <row r="24" spans="1:10" hidden="1" x14ac:dyDescent="0.2">
      <c r="A24" s="7"/>
      <c r="B24" s="1"/>
      <c r="C24" s="25"/>
      <c r="D24" s="26"/>
      <c r="E24" s="11"/>
      <c r="J24" s="29"/>
    </row>
    <row r="25" spans="1:10" s="44" customFormat="1" ht="29.25" customHeight="1" x14ac:dyDescent="0.2">
      <c r="A25" s="53" t="s">
        <v>11</v>
      </c>
      <c r="B25" s="94" t="s">
        <v>52</v>
      </c>
      <c r="C25" s="95"/>
      <c r="D25" s="96"/>
      <c r="E25" s="67">
        <f>E26+E32</f>
        <v>7139.0706900000005</v>
      </c>
      <c r="F25" s="54"/>
      <c r="G25" s="54"/>
      <c r="H25" s="54"/>
      <c r="I25" s="54"/>
      <c r="J25" s="55"/>
    </row>
    <row r="26" spans="1:10" s="46" customFormat="1" ht="37.5" x14ac:dyDescent="0.2">
      <c r="A26" s="45" t="s">
        <v>30</v>
      </c>
      <c r="B26" s="47"/>
      <c r="C26" s="47"/>
      <c r="D26" s="42" t="s">
        <v>13</v>
      </c>
      <c r="E26" s="66">
        <f>SUM(E27:E31)</f>
        <v>6819.0706900000005</v>
      </c>
      <c r="J26" s="97" t="s">
        <v>9</v>
      </c>
    </row>
    <row r="27" spans="1:10" s="46" customFormat="1" ht="37.5" x14ac:dyDescent="0.2">
      <c r="A27" s="45"/>
      <c r="B27" s="47"/>
      <c r="C27" s="47" t="s">
        <v>53</v>
      </c>
      <c r="D27" s="42"/>
      <c r="E27" s="64">
        <v>4937.0466900000001</v>
      </c>
      <c r="J27" s="98"/>
    </row>
    <row r="28" spans="1:10" s="46" customFormat="1" ht="37.5" x14ac:dyDescent="0.2">
      <c r="A28" s="45"/>
      <c r="B28" s="47"/>
      <c r="C28" s="35" t="s">
        <v>23</v>
      </c>
      <c r="D28" s="26"/>
      <c r="E28" s="50">
        <v>139.024</v>
      </c>
      <c r="J28" s="98"/>
    </row>
    <row r="29" spans="1:10" s="46" customFormat="1" ht="37.5" x14ac:dyDescent="0.2">
      <c r="A29" s="45"/>
      <c r="B29" s="47"/>
      <c r="C29" s="35" t="s">
        <v>24</v>
      </c>
      <c r="D29" s="26"/>
      <c r="E29" s="11">
        <v>250</v>
      </c>
      <c r="J29" s="98"/>
    </row>
    <row r="30" spans="1:10" s="46" customFormat="1" ht="37.5" x14ac:dyDescent="0.2">
      <c r="A30" s="45"/>
      <c r="B30" s="47"/>
      <c r="C30" s="35" t="s">
        <v>29</v>
      </c>
      <c r="D30" s="26"/>
      <c r="E30" s="11">
        <v>200</v>
      </c>
      <c r="J30" s="98"/>
    </row>
    <row r="31" spans="1:10" s="46" customFormat="1" x14ac:dyDescent="0.2">
      <c r="A31" s="45"/>
      <c r="B31" s="47"/>
      <c r="C31" s="28" t="s">
        <v>54</v>
      </c>
      <c r="D31" s="26"/>
      <c r="E31" s="11">
        <v>1293</v>
      </c>
      <c r="J31" s="99"/>
    </row>
    <row r="32" spans="1:10" s="46" customFormat="1" ht="37.5" x14ac:dyDescent="0.2">
      <c r="A32" s="45" t="s">
        <v>31</v>
      </c>
      <c r="B32" s="49" t="s">
        <v>32</v>
      </c>
      <c r="C32" s="28" t="s">
        <v>49</v>
      </c>
      <c r="D32" s="26"/>
      <c r="E32" s="10">
        <f>SUM(E33:E34)</f>
        <v>320</v>
      </c>
      <c r="J32" s="51"/>
    </row>
    <row r="33" spans="1:10" s="46" customFormat="1" x14ac:dyDescent="0.3">
      <c r="A33" s="45"/>
      <c r="B33" s="47"/>
      <c r="C33" s="28"/>
      <c r="D33" s="12" t="s">
        <v>15</v>
      </c>
      <c r="E33" s="11">
        <v>200</v>
      </c>
      <c r="J33" s="97" t="s">
        <v>33</v>
      </c>
    </row>
    <row r="34" spans="1:10" s="46" customFormat="1" x14ac:dyDescent="0.2">
      <c r="A34" s="45"/>
      <c r="B34" s="47"/>
      <c r="C34" s="28"/>
      <c r="D34" s="15" t="s">
        <v>39</v>
      </c>
      <c r="E34" s="11">
        <v>120</v>
      </c>
      <c r="J34" s="99"/>
    </row>
    <row r="35" spans="1:10" s="46" customFormat="1" x14ac:dyDescent="0.2">
      <c r="A35" s="45"/>
      <c r="B35" s="47"/>
      <c r="C35" s="28"/>
      <c r="D35" s="26"/>
      <c r="E35" s="11"/>
      <c r="J35" s="51"/>
    </row>
    <row r="36" spans="1:10" s="44" customFormat="1" ht="27" customHeight="1" x14ac:dyDescent="0.2">
      <c r="A36" s="53" t="s">
        <v>7</v>
      </c>
      <c r="B36" s="94" t="s">
        <v>51</v>
      </c>
      <c r="C36" s="95"/>
      <c r="D36" s="96"/>
      <c r="E36" s="65">
        <f>E37+E47+E50+E52</f>
        <v>26471.7</v>
      </c>
      <c r="F36" s="54"/>
      <c r="G36" s="54"/>
      <c r="H36" s="54"/>
      <c r="I36" s="54"/>
      <c r="J36" s="55"/>
    </row>
    <row r="37" spans="1:10" ht="27" customHeight="1" x14ac:dyDescent="0.2">
      <c r="A37" s="7" t="s">
        <v>30</v>
      </c>
      <c r="B37" s="1"/>
      <c r="C37" s="27"/>
      <c r="D37" s="42" t="s">
        <v>13</v>
      </c>
      <c r="E37" s="10">
        <f>SUM(E39:E45)+850+700</f>
        <v>3490</v>
      </c>
      <c r="J37" s="29"/>
    </row>
    <row r="38" spans="1:10" ht="153" customHeight="1" x14ac:dyDescent="0.2">
      <c r="A38" s="7"/>
      <c r="B38" s="1"/>
      <c r="C38" s="35" t="s">
        <v>21</v>
      </c>
      <c r="D38" s="26"/>
      <c r="E38" s="11" t="s">
        <v>22</v>
      </c>
      <c r="J38" s="86" t="s">
        <v>9</v>
      </c>
    </row>
    <row r="39" spans="1:10" ht="56.25" x14ac:dyDescent="0.2">
      <c r="A39" s="7"/>
      <c r="B39" s="1"/>
      <c r="C39" s="35" t="s">
        <v>26</v>
      </c>
      <c r="D39" s="26"/>
      <c r="E39" s="11">
        <v>500</v>
      </c>
      <c r="J39" s="87"/>
    </row>
    <row r="40" spans="1:10" ht="37.5" x14ac:dyDescent="0.2">
      <c r="A40" s="7"/>
      <c r="B40" s="36"/>
      <c r="C40" s="35" t="s">
        <v>76</v>
      </c>
      <c r="D40" s="28"/>
      <c r="E40" s="11">
        <v>150</v>
      </c>
      <c r="J40" s="87"/>
    </row>
    <row r="41" spans="1:10" ht="56.25" x14ac:dyDescent="0.2">
      <c r="A41" s="7"/>
      <c r="B41" s="1"/>
      <c r="C41" s="35" t="s">
        <v>25</v>
      </c>
      <c r="D41" s="26"/>
      <c r="E41" s="11">
        <v>300</v>
      </c>
      <c r="J41" s="29" t="s">
        <v>10</v>
      </c>
    </row>
    <row r="42" spans="1:10" x14ac:dyDescent="0.2">
      <c r="A42" s="7"/>
      <c r="B42" s="41"/>
      <c r="C42" s="35" t="s">
        <v>49</v>
      </c>
      <c r="D42" s="26"/>
      <c r="E42" s="11">
        <v>100</v>
      </c>
      <c r="J42" s="29" t="s">
        <v>50</v>
      </c>
    </row>
    <row r="43" spans="1:10" x14ac:dyDescent="0.2">
      <c r="A43" s="7"/>
      <c r="B43" s="41"/>
      <c r="C43" s="35"/>
      <c r="D43" s="26"/>
      <c r="E43" s="11">
        <v>50</v>
      </c>
      <c r="J43" s="29" t="s">
        <v>34</v>
      </c>
    </row>
    <row r="44" spans="1:10" ht="76.5" customHeight="1" x14ac:dyDescent="0.2">
      <c r="A44" s="7"/>
      <c r="B44" s="49"/>
      <c r="C44" s="35" t="s">
        <v>70</v>
      </c>
      <c r="D44" s="26"/>
      <c r="E44" s="11">
        <v>500</v>
      </c>
      <c r="J44" s="29" t="s">
        <v>40</v>
      </c>
    </row>
    <row r="45" spans="1:10" ht="37.5" x14ac:dyDescent="0.2">
      <c r="A45" s="7"/>
      <c r="B45" s="49"/>
      <c r="C45" s="35" t="s">
        <v>71</v>
      </c>
      <c r="D45" s="26"/>
      <c r="E45" s="11">
        <v>340</v>
      </c>
      <c r="J45" s="29" t="s">
        <v>72</v>
      </c>
    </row>
    <row r="46" spans="1:10" x14ac:dyDescent="0.2">
      <c r="A46" s="7"/>
      <c r="B46" s="49"/>
      <c r="C46" s="35"/>
      <c r="D46" s="26"/>
      <c r="E46" s="11"/>
      <c r="J46" s="29"/>
    </row>
    <row r="47" spans="1:10" x14ac:dyDescent="0.2">
      <c r="A47" s="7" t="s">
        <v>31</v>
      </c>
      <c r="B47" s="41"/>
      <c r="C47" s="35"/>
      <c r="D47" s="43" t="s">
        <v>35</v>
      </c>
      <c r="E47" s="10">
        <f>SUM(E48:E49)</f>
        <v>6339.7</v>
      </c>
      <c r="J47" s="29"/>
    </row>
    <row r="48" spans="1:10" ht="37.5" x14ac:dyDescent="0.2">
      <c r="B48" s="1"/>
      <c r="C48" s="35" t="s">
        <v>42</v>
      </c>
      <c r="E48" s="11">
        <v>5339.7</v>
      </c>
      <c r="J48" s="29" t="s">
        <v>36</v>
      </c>
    </row>
    <row r="49" spans="1:10" ht="56.25" x14ac:dyDescent="0.2">
      <c r="A49" s="7"/>
      <c r="B49" s="41"/>
      <c r="C49" s="35" t="s">
        <v>27</v>
      </c>
      <c r="D49" s="26"/>
      <c r="E49" s="11">
        <v>1000</v>
      </c>
      <c r="J49" s="29" t="s">
        <v>28</v>
      </c>
    </row>
    <row r="50" spans="1:10" x14ac:dyDescent="0.2">
      <c r="A50" s="7" t="s">
        <v>47</v>
      </c>
      <c r="B50" s="1"/>
      <c r="C50" s="35" t="s">
        <v>41</v>
      </c>
      <c r="D50" s="43" t="s">
        <v>37</v>
      </c>
      <c r="E50" s="10">
        <v>1642</v>
      </c>
      <c r="J50" s="29" t="s">
        <v>38</v>
      </c>
    </row>
    <row r="51" spans="1:10" x14ac:dyDescent="0.2">
      <c r="A51" s="7"/>
      <c r="B51" s="1"/>
      <c r="C51" s="35"/>
      <c r="D51" s="26"/>
      <c r="E51" s="11"/>
      <c r="J51" s="29"/>
    </row>
    <row r="52" spans="1:10" s="37" customFormat="1" ht="37.5" x14ac:dyDescent="0.2">
      <c r="A52" s="7" t="s">
        <v>48</v>
      </c>
      <c r="B52" s="1" t="s">
        <v>32</v>
      </c>
      <c r="C52" s="24" t="s">
        <v>73</v>
      </c>
      <c r="D52" s="38"/>
      <c r="E52" s="60">
        <f>E53+E63+E71</f>
        <v>15000</v>
      </c>
      <c r="J52" s="39"/>
    </row>
    <row r="53" spans="1:10" s="37" customFormat="1" ht="19.5" x14ac:dyDescent="0.2">
      <c r="A53" s="7"/>
      <c r="B53" s="49"/>
      <c r="C53" s="76" t="s">
        <v>49</v>
      </c>
      <c r="D53" s="38"/>
      <c r="E53" s="60">
        <f>SUM(E54:E62)</f>
        <v>13310.212299999999</v>
      </c>
      <c r="J53" s="39"/>
    </row>
    <row r="54" spans="1:10" x14ac:dyDescent="0.3">
      <c r="A54" s="7"/>
      <c r="B54" s="1"/>
      <c r="C54" s="12"/>
      <c r="D54" s="12" t="s">
        <v>15</v>
      </c>
      <c r="E54" s="33">
        <v>2780</v>
      </c>
      <c r="F54" s="12"/>
      <c r="G54" s="12"/>
      <c r="H54" s="12"/>
      <c r="I54" s="12"/>
      <c r="J54" s="86" t="s">
        <v>33</v>
      </c>
    </row>
    <row r="55" spans="1:10" x14ac:dyDescent="0.3">
      <c r="A55" s="7"/>
      <c r="B55" s="1"/>
      <c r="C55" s="15"/>
      <c r="D55" s="15" t="s">
        <v>39</v>
      </c>
      <c r="E55" s="11">
        <v>3000</v>
      </c>
      <c r="F55" s="12"/>
      <c r="G55" s="12"/>
      <c r="H55" s="12"/>
      <c r="I55" s="12"/>
      <c r="J55" s="87"/>
    </row>
    <row r="56" spans="1:10" x14ac:dyDescent="0.3">
      <c r="A56" s="7"/>
      <c r="B56" s="49"/>
      <c r="C56" s="49"/>
      <c r="D56" s="49" t="s">
        <v>55</v>
      </c>
      <c r="E56" s="56">
        <v>712.5</v>
      </c>
      <c r="F56" s="40"/>
      <c r="G56" s="40"/>
      <c r="H56" s="40"/>
      <c r="I56" s="40"/>
      <c r="J56" s="87"/>
    </row>
    <row r="57" spans="1:10" x14ac:dyDescent="0.3">
      <c r="A57" s="7"/>
      <c r="B57" s="49"/>
      <c r="C57" s="49"/>
      <c r="D57" s="49" t="s">
        <v>56</v>
      </c>
      <c r="E57" s="56">
        <v>1300</v>
      </c>
      <c r="F57" s="40"/>
      <c r="G57" s="40"/>
      <c r="H57" s="40"/>
      <c r="I57" s="40"/>
      <c r="J57" s="87"/>
    </row>
    <row r="58" spans="1:10" x14ac:dyDescent="0.3">
      <c r="A58" s="7"/>
      <c r="B58" s="49"/>
      <c r="C58" s="49"/>
      <c r="D58" s="49" t="s">
        <v>57</v>
      </c>
      <c r="E58" s="56">
        <v>700</v>
      </c>
      <c r="F58" s="40"/>
      <c r="G58" s="40"/>
      <c r="H58" s="40"/>
      <c r="I58" s="40"/>
      <c r="J58" s="87"/>
    </row>
    <row r="59" spans="1:10" x14ac:dyDescent="0.3">
      <c r="A59" s="7"/>
      <c r="B59" s="49"/>
      <c r="C59" s="49"/>
      <c r="D59" s="49" t="s">
        <v>58</v>
      </c>
      <c r="E59" s="56">
        <v>1700</v>
      </c>
      <c r="F59" s="40"/>
      <c r="G59" s="40"/>
      <c r="H59" s="40"/>
      <c r="I59" s="40"/>
      <c r="J59" s="87"/>
    </row>
    <row r="60" spans="1:10" x14ac:dyDescent="0.3">
      <c r="A60" s="7"/>
      <c r="B60" s="49"/>
      <c r="C60" s="49"/>
      <c r="D60" s="49" t="s">
        <v>59</v>
      </c>
      <c r="E60" s="56">
        <v>400</v>
      </c>
      <c r="F60" s="40"/>
      <c r="G60" s="40"/>
      <c r="H60" s="40"/>
      <c r="I60" s="40"/>
      <c r="J60" s="87"/>
    </row>
    <row r="61" spans="1:10" x14ac:dyDescent="0.3">
      <c r="A61" s="7"/>
      <c r="B61" s="49"/>
      <c r="C61" s="49"/>
      <c r="D61" s="49" t="s">
        <v>60</v>
      </c>
      <c r="E61" s="56">
        <v>1115</v>
      </c>
      <c r="F61" s="40"/>
      <c r="G61" s="40"/>
      <c r="H61" s="40"/>
      <c r="I61" s="40"/>
      <c r="J61" s="87"/>
    </row>
    <row r="62" spans="1:10" x14ac:dyDescent="0.3">
      <c r="A62" s="7"/>
      <c r="B62" s="1"/>
      <c r="C62" s="1"/>
      <c r="D62" s="49" t="s">
        <v>17</v>
      </c>
      <c r="E62" s="59">
        <v>1602.7122999999999</v>
      </c>
      <c r="F62" s="40"/>
      <c r="G62" s="40"/>
      <c r="H62" s="40"/>
      <c r="I62" s="40"/>
      <c r="J62" s="88"/>
    </row>
    <row r="63" spans="1:10" ht="78" x14ac:dyDescent="0.3">
      <c r="A63" s="7"/>
      <c r="B63" s="49"/>
      <c r="C63" s="75" t="s">
        <v>68</v>
      </c>
      <c r="D63" s="49"/>
      <c r="E63" s="61">
        <f>SUM(E64:E70)</f>
        <v>1688.5755000000001</v>
      </c>
      <c r="F63" s="40"/>
      <c r="G63" s="40"/>
      <c r="H63" s="40"/>
      <c r="I63" s="40"/>
      <c r="J63" s="48"/>
    </row>
    <row r="64" spans="1:10" x14ac:dyDescent="0.3">
      <c r="A64" s="7"/>
      <c r="B64" s="49"/>
      <c r="C64" s="62" t="s">
        <v>61</v>
      </c>
      <c r="D64" s="12" t="s">
        <v>15</v>
      </c>
      <c r="E64" s="56">
        <v>420</v>
      </c>
      <c r="F64" s="40"/>
      <c r="G64" s="40"/>
      <c r="H64" s="40"/>
      <c r="I64" s="40"/>
      <c r="J64" s="48" t="s">
        <v>10</v>
      </c>
    </row>
    <row r="65" spans="1:16" x14ac:dyDescent="0.3">
      <c r="A65" s="7"/>
      <c r="B65" s="49"/>
      <c r="C65" s="62" t="s">
        <v>62</v>
      </c>
      <c r="D65" s="15" t="s">
        <v>39</v>
      </c>
      <c r="E65" s="56">
        <v>120</v>
      </c>
      <c r="F65" s="40"/>
      <c r="G65" s="40"/>
      <c r="H65" s="40"/>
      <c r="I65" s="40"/>
      <c r="J65" s="86" t="s">
        <v>33</v>
      </c>
    </row>
    <row r="66" spans="1:16" x14ac:dyDescent="0.3">
      <c r="A66" s="7"/>
      <c r="B66" s="49"/>
      <c r="C66" s="62" t="s">
        <v>63</v>
      </c>
      <c r="D66" s="49" t="s">
        <v>55</v>
      </c>
      <c r="E66" s="56">
        <v>87.5</v>
      </c>
      <c r="F66" s="40"/>
      <c r="G66" s="40"/>
      <c r="H66" s="40"/>
      <c r="I66" s="40"/>
      <c r="J66" s="87"/>
    </row>
    <row r="67" spans="1:16" x14ac:dyDescent="0.3">
      <c r="A67" s="7"/>
      <c r="B67" s="49"/>
      <c r="C67" s="62" t="s">
        <v>64</v>
      </c>
      <c r="D67" s="49" t="s">
        <v>58</v>
      </c>
      <c r="E67" s="56">
        <v>300</v>
      </c>
      <c r="F67" s="40"/>
      <c r="G67" s="40"/>
      <c r="H67" s="40"/>
      <c r="I67" s="40"/>
      <c r="J67" s="87"/>
    </row>
    <row r="68" spans="1:16" ht="37.5" x14ac:dyDescent="0.3">
      <c r="A68" s="7"/>
      <c r="B68" s="49"/>
      <c r="C68" s="62" t="s">
        <v>65</v>
      </c>
      <c r="D68" s="49" t="s">
        <v>60</v>
      </c>
      <c r="E68" s="56">
        <v>85</v>
      </c>
      <c r="F68" s="40"/>
      <c r="G68" s="40"/>
      <c r="H68" s="40"/>
      <c r="I68" s="40"/>
      <c r="J68" s="87"/>
    </row>
    <row r="69" spans="1:16" ht="37.5" x14ac:dyDescent="0.3">
      <c r="A69" s="7"/>
      <c r="B69" s="49"/>
      <c r="C69" s="62" t="s">
        <v>66</v>
      </c>
      <c r="D69" s="49" t="s">
        <v>17</v>
      </c>
      <c r="E69" s="58">
        <v>305.86649999999997</v>
      </c>
      <c r="F69" s="40"/>
      <c r="G69" s="40"/>
      <c r="H69" s="40"/>
      <c r="I69" s="40"/>
      <c r="J69" s="87"/>
    </row>
    <row r="70" spans="1:16" x14ac:dyDescent="0.3">
      <c r="A70" s="7"/>
      <c r="B70" s="49"/>
      <c r="C70" s="62" t="s">
        <v>67</v>
      </c>
      <c r="D70" s="49" t="s">
        <v>17</v>
      </c>
      <c r="E70" s="57">
        <v>370.209</v>
      </c>
      <c r="F70" s="40"/>
      <c r="G70" s="40"/>
      <c r="H70" s="40"/>
      <c r="I70" s="40"/>
      <c r="J70" s="88"/>
    </row>
    <row r="71" spans="1:16" ht="39" x14ac:dyDescent="0.2">
      <c r="A71" s="7"/>
      <c r="B71" s="1"/>
      <c r="C71" s="75" t="s">
        <v>80</v>
      </c>
      <c r="D71" s="28" t="s">
        <v>17</v>
      </c>
      <c r="E71" s="63">
        <v>1.2121999999999999</v>
      </c>
      <c r="J71" s="29" t="s">
        <v>69</v>
      </c>
    </row>
    <row r="72" spans="1:16" x14ac:dyDescent="0.2">
      <c r="A72" s="7"/>
      <c r="B72" s="1"/>
      <c r="C72" s="34"/>
      <c r="D72" s="8"/>
      <c r="E72" s="10"/>
      <c r="J72" s="29"/>
    </row>
    <row r="73" spans="1:16" ht="37.5" x14ac:dyDescent="0.3">
      <c r="A73" s="21" t="s">
        <v>7</v>
      </c>
      <c r="B73" s="13" t="s">
        <v>16</v>
      </c>
      <c r="C73" s="17"/>
      <c r="D73" s="17"/>
      <c r="E73" s="18"/>
      <c r="J73" s="29"/>
    </row>
    <row r="74" spans="1:16" ht="56.25" x14ac:dyDescent="0.2">
      <c r="A74" s="16" t="s">
        <v>30</v>
      </c>
      <c r="B74" s="32" t="s">
        <v>74</v>
      </c>
      <c r="C74" s="32"/>
      <c r="D74" s="49" t="s">
        <v>17</v>
      </c>
      <c r="E74" s="14">
        <v>-500</v>
      </c>
      <c r="J74" s="29" t="s">
        <v>75</v>
      </c>
    </row>
    <row r="75" spans="1:16" x14ac:dyDescent="0.2">
      <c r="A75" s="16"/>
      <c r="B75" s="49"/>
      <c r="C75" s="32"/>
      <c r="D75" s="24" t="s">
        <v>15</v>
      </c>
      <c r="E75" s="69">
        <v>500</v>
      </c>
      <c r="J75" s="29" t="s">
        <v>75</v>
      </c>
    </row>
    <row r="76" spans="1:16" ht="26.25" customHeight="1" x14ac:dyDescent="0.2">
      <c r="A76" s="89" t="s">
        <v>31</v>
      </c>
      <c r="B76" s="83" t="s">
        <v>32</v>
      </c>
      <c r="C76" s="83" t="s">
        <v>70</v>
      </c>
      <c r="D76" s="49" t="s">
        <v>17</v>
      </c>
      <c r="E76" s="68">
        <v>-43.134999999999998</v>
      </c>
      <c r="J76" s="86" t="s">
        <v>40</v>
      </c>
    </row>
    <row r="77" spans="1:16" ht="26.25" customHeight="1" x14ac:dyDescent="0.2">
      <c r="A77" s="90"/>
      <c r="B77" s="84"/>
      <c r="C77" s="84"/>
      <c r="D77" s="24" t="s">
        <v>15</v>
      </c>
      <c r="E77" s="68">
        <v>28.135000000000002</v>
      </c>
      <c r="J77" s="87"/>
    </row>
    <row r="78" spans="1:16" ht="44.25" customHeight="1" x14ac:dyDescent="0.2">
      <c r="A78" s="91"/>
      <c r="B78" s="85"/>
      <c r="C78" s="85"/>
      <c r="D78" s="49" t="s">
        <v>60</v>
      </c>
      <c r="E78" s="14">
        <v>15</v>
      </c>
      <c r="J78" s="88"/>
      <c r="P78" s="19"/>
    </row>
  </sheetData>
  <mergeCells count="20">
    <mergeCell ref="B8:D8"/>
    <mergeCell ref="B7:E7"/>
    <mergeCell ref="C1:E1"/>
    <mergeCell ref="C3:E3"/>
    <mergeCell ref="A5:E5"/>
    <mergeCell ref="A4:E4"/>
    <mergeCell ref="C2:E2"/>
    <mergeCell ref="C76:C78"/>
    <mergeCell ref="B76:B78"/>
    <mergeCell ref="J76:J78"/>
    <mergeCell ref="A76:A78"/>
    <mergeCell ref="B22:D22"/>
    <mergeCell ref="B23:D23"/>
    <mergeCell ref="J38:J40"/>
    <mergeCell ref="B25:D25"/>
    <mergeCell ref="B36:D36"/>
    <mergeCell ref="J26:J31"/>
    <mergeCell ref="J54:J62"/>
    <mergeCell ref="J65:J70"/>
    <mergeCell ref="J33:J34"/>
  </mergeCells>
  <phoneticPr fontId="0" type="noConversion"/>
  <pageMargins left="0.35433070866141736" right="0.15748031496062992" top="0.39370078740157483" bottom="0.19685039370078741" header="0" footer="0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1" sqref="I2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Lena</cp:lastModifiedBy>
  <cp:lastPrinted>2025-04-25T10:07:30Z</cp:lastPrinted>
  <dcterms:created xsi:type="dcterms:W3CDTF">2018-02-20T11:32:19Z</dcterms:created>
  <dcterms:modified xsi:type="dcterms:W3CDTF">2025-04-25T10:08:51Z</dcterms:modified>
</cp:coreProperties>
</file>