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4235" windowHeight="8700"/>
  </bookViews>
  <sheets>
    <sheet name="Лист1" sheetId="3" r:id="rId1"/>
    <sheet name="Лист2" sheetId="4" r:id="rId2"/>
  </sheets>
  <calcPr calcId="145621"/>
</workbook>
</file>

<file path=xl/calcChain.xml><?xml version="1.0" encoding="utf-8"?>
<calcChain xmlns="http://schemas.openxmlformats.org/spreadsheetml/2006/main">
  <c r="D59" i="3" l="1"/>
  <c r="D55" i="3" s="1"/>
  <c r="E53" i="3" l="1"/>
  <c r="D44" i="3" l="1"/>
  <c r="D38" i="3" s="1"/>
  <c r="C44" i="3" l="1"/>
  <c r="C38" i="3" s="1"/>
  <c r="E75" i="3"/>
  <c r="E74" i="3"/>
  <c r="D73" i="3"/>
  <c r="E70" i="3"/>
  <c r="E69" i="3"/>
  <c r="E68" i="3"/>
  <c r="E67" i="3"/>
  <c r="E65" i="3"/>
  <c r="E64" i="3"/>
  <c r="E63" i="3"/>
  <c r="E62" i="3"/>
  <c r="E61" i="3"/>
  <c r="E60" i="3"/>
  <c r="E58" i="3"/>
  <c r="E56" i="3"/>
  <c r="E52" i="3"/>
  <c r="E51" i="3"/>
  <c r="E50" i="3"/>
  <c r="E49" i="3"/>
  <c r="E46" i="3"/>
  <c r="E45" i="3"/>
  <c r="E42" i="3"/>
  <c r="E41" i="3"/>
  <c r="E39" i="3"/>
  <c r="E37" i="3"/>
  <c r="C36" i="3"/>
  <c r="E47" i="3"/>
  <c r="E48" i="3"/>
  <c r="E43" i="3"/>
  <c r="E73" i="3" l="1"/>
  <c r="E44" i="3"/>
  <c r="E38" i="3" s="1"/>
  <c r="D36" i="3"/>
  <c r="E36" i="3"/>
  <c r="D35" i="3" l="1"/>
  <c r="D76" i="3" s="1"/>
  <c r="C59" i="3"/>
  <c r="E59" i="3" s="1"/>
  <c r="C73" i="3"/>
  <c r="E55" i="3" l="1"/>
  <c r="E35" i="3" s="1"/>
  <c r="E76" i="3" s="1"/>
  <c r="C17" i="3"/>
  <c r="C18" i="3"/>
  <c r="C30" i="3"/>
  <c r="C57" i="3"/>
  <c r="E57" i="3" s="1"/>
  <c r="C66" i="3"/>
  <c r="E66" i="3" s="1"/>
  <c r="C71" i="3"/>
  <c r="C72" i="3"/>
  <c r="C55" i="3" l="1"/>
  <c r="C35" i="3" s="1"/>
  <c r="C76" i="3" s="1"/>
</calcChain>
</file>

<file path=xl/sharedStrings.xml><?xml version="1.0" encoding="utf-8"?>
<sst xmlns="http://schemas.openxmlformats.org/spreadsheetml/2006/main" count="107" uniqueCount="106">
  <si>
    <t>Наименование налога (сбора)</t>
  </si>
  <si>
    <t>Налоги на прибыль, доходы</t>
  </si>
  <si>
    <t>Налоги на совокупный доход</t>
  </si>
  <si>
    <t xml:space="preserve">Единый сельскохозяйственный налог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</si>
  <si>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</si>
  <si>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</si>
  <si>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</si>
  <si>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 xml:space="preserve"> 1 00 00000 00 0000 000</t>
  </si>
  <si>
    <t xml:space="preserve"> 1 01 00000 00 0000 000</t>
  </si>
  <si>
    <t xml:space="preserve"> 1 05 00000 00 0000 000</t>
  </si>
  <si>
    <t>1 05 01000 00 0000 110</t>
  </si>
  <si>
    <t xml:space="preserve"> 105 03000 01 0000 110</t>
  </si>
  <si>
    <t xml:space="preserve"> 1 08 00000 00 0000 000</t>
  </si>
  <si>
    <t xml:space="preserve"> 1 11 00000 00 0000 000</t>
  </si>
  <si>
    <t xml:space="preserve"> 1 11 05035 05 0000 120</t>
  </si>
  <si>
    <t xml:space="preserve"> 1 12 00000 00 0000 000</t>
  </si>
  <si>
    <t xml:space="preserve"> 1 16 00000 00 0000 000</t>
  </si>
  <si>
    <t>Налоговые и неналоговые доходы</t>
  </si>
  <si>
    <t>Налог, взимаемый в связи с применением упрощенной системы налогообложения</t>
  </si>
  <si>
    <t>Государственная пошлина</t>
  </si>
  <si>
    <t>Доходы от сдачи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</si>
  <si>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</si>
  <si>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</si>
  <si>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Минимальный налог, зачисляемый в бюджеты субъектов Российской Федерации</t>
  </si>
  <si>
    <t>105 01050 01  0000 110</t>
  </si>
  <si>
    <t>Доходы от продажи материальных и нематериальных активов</t>
  </si>
  <si>
    <t xml:space="preserve"> 1 14 00000 00 0000 000</t>
  </si>
  <si>
    <t xml:space="preserve">Налоги на товары (работы, услуги) реализуемые на территории Российской Федерации                                                         </t>
  </si>
  <si>
    <t>103 00000  00 0000 000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</si>
  <si>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</si>
  <si>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</si>
  <si>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 и компенсации затрат государства</t>
  </si>
  <si>
    <t>1 13 00000 00 0000 000</t>
  </si>
  <si>
    <t>тыс.рублей</t>
  </si>
  <si>
    <t xml:space="preserve"> 1 11 05013 05 0000 120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</si>
  <si>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</si>
  <si>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</si>
  <si>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</si>
  <si>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 бюджетам субъектов РФ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</si>
  <si>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</si>
  <si>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Субвенции  на выравнивание бюджетной обеспеченности поселений</t>
  </si>
  <si>
    <t>2 02 30000 00 0000 150</t>
  </si>
  <si>
    <t>Налог, взимаемый в связи с применением патентной системы налогообложения</t>
  </si>
  <si>
    <t>1 05 04000 02 0000 110</t>
  </si>
  <si>
    <t>1 17 00000 00 0000 000</t>
  </si>
  <si>
    <t>Прочие неналоговые доходы</t>
  </si>
  <si>
    <t>Налоговые доходы</t>
  </si>
  <si>
    <t>Неналоговые доходы</t>
  </si>
  <si>
    <t>БЕЗВОЗМЕЗДНЫЕ ПОСТУПЛЕНИЯ ОТ ДРУГИХ БЮДЖЕТОВ БЮДЖЕТНОЙ СИСТЕМЫ РОССИЙСКОЙ ФЕДЕРАЦИИ</t>
  </si>
  <si>
    <t>Субсидии -всего:</t>
  </si>
  <si>
    <t>Прочие субсидии бюджетам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</si>
  <si>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</si>
  <si>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Субвенция на исполнение государственных полномочий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</si>
  <si>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</si>
  <si>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Субвенция на  функционирование комиссий по делам несовершеннолетних и защите их прав и на организацию и осуществление  деятельности по опеке и попечительству над детьми-сиротами и детьми, оставшемися без попечения родителей</t>
  </si>
  <si>
    <t>Субвенции на функционирование административных комиссий при местных администрациях</t>
  </si>
  <si>
    <t xml:space="preserve">   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</si>
  <si>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
от 24 ноября 1995 года № 181-ФЗ "О социальной защите инвалидов в Российской Федерации"</t>
  </si>
  <si>
    <t xml:space="preserve"> 2 02 20000 00 0000 150</t>
  </si>
  <si>
    <t>2 02 20216 05 0000 150</t>
  </si>
  <si>
    <t>2 02 29999 05 0000 150</t>
  </si>
  <si>
    <t>2 02 35118  05 0000 150</t>
  </si>
  <si>
    <t>2 02 35120  05 0000 150</t>
  </si>
  <si>
    <t xml:space="preserve"> 202 30024 05 0000 150</t>
  </si>
  <si>
    <t>202 35176 05 0000 150</t>
  </si>
  <si>
    <t>2 02 00000 00 0000 000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</si>
  <si>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(расходы на реализацию мероприятий в муниципальных учреждениях)</t>
  </si>
  <si>
    <t>202 35303 05 0000 150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</si>
  <si>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</si>
  <si>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ВСЕГО ДОХОДОВ:</t>
  </si>
  <si>
    <t>Субсидии на проведение мероприятий по обеспечению деятельности советников по воспитанию и взаимодействию с детскими общественными объединениями в общеобразовательных организациях</t>
  </si>
  <si>
    <t>Субсидии на организацию отдыха и оздоровления детей в рамках государственной программы Алтайского края "Развитие образования  в Алтайском крае"</t>
  </si>
  <si>
    <t>Субсидии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</si>
  <si>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Субвенции бюджетам муниципальных образований за счет средств федерального бюджета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</si>
  <si>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Субвенции на содержание ребенка в семье опекуна (попечителя) и приемной семье, лиц из числа детей, оставшихся без попечения родителей, ранее находившихся под опекой            ( попечительством), в приемных семьях, лиц, потерявших в период обучения обоих родителей или единственного родителя, обучающихся по программам основного общего, среднего общего образования в муниципальных организациях, а также вознаграждение, причитающееся приемному родителю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</si>
  <si>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образоватнльные программы основного общего образования, образовательные программы среднего общего образования</t>
  </si>
  <si>
    <t>Субсидия на питание учеников из  многодетных семей</t>
  </si>
  <si>
    <t>202 40000 00 0000 150</t>
  </si>
  <si>
    <t>ИНЫЕ МЕЖБЮДЖЕТНЫЕ ТРАНСФЕРТЫ</t>
  </si>
  <si>
    <t>202 49999 05 0000 150</t>
  </si>
  <si>
    <t>Иные межбюджетные трансферты, предоставляемые в целях соблюдения предельных (максимальных) индексов изменения размера вносимой гражданами платы за коммунальные услуги</t>
  </si>
  <si>
    <t>202 100000 00 0000 000</t>
  </si>
  <si>
    <t>Дотации</t>
  </si>
  <si>
    <t xml:space="preserve">Дотации бюджетам муниципальных образований на выравнивание бюджетной обеспеченности муниципальных районов,муниципальных округов, городских округов </t>
  </si>
  <si>
    <t>Субсидии на софинансирование части расходов  местных бюджетов по оплате труда работников муниципальных учреждений</t>
  </si>
  <si>
    <t xml:space="preserve">Субсидия на реализацию  мероприятий по строительству , реконструкции, ремонту  и капитальному ремонту объектов  теплоснабжения </t>
  </si>
  <si>
    <t>Субсидия на реализацию мероприятий , направленных на обеспечение стабильного  водоснабжения населения Алтайского края</t>
  </si>
  <si>
    <t>Субсидии бюджетам муниципальных районов на  проектирование, строительство, реконструкцию, капитальный ремонт и ремоннт автомобильных дорог общего пользования местного значения</t>
  </si>
  <si>
    <t>Субсидии на обеспечение расчетов за топловно-энергетические ресурсы</t>
  </si>
  <si>
    <t>Иные межбюджетные трансферты за счет средств федерального бюджета на финансовое обеспечение выплат ежемесячного денежного вознаграждение советникам директоров по воспитанию и взаимодействию с детскими общественными объединениями</t>
  </si>
  <si>
    <t>202 15001  05 0000 150</t>
  </si>
  <si>
    <t>202 25497   05 0000 150</t>
  </si>
  <si>
    <t>202 25497 05 0000 150</t>
  </si>
  <si>
    <t>202 25179 05 0000 150</t>
  </si>
  <si>
    <t>Субсидия на софинансирование краевой адресной инвестиционной программы, газификации Алтайского края  и мероприятий по капитальному ремонту объектов муниципальной собственности за счет федерального и краевого бюджета (жилье гражданам)</t>
  </si>
  <si>
    <t>Субсидия  бюджетам муниципальных образований на реализацию мероприятий по обеспечению  жильем  молодых семей</t>
  </si>
  <si>
    <t>Уточненный план</t>
  </si>
  <si>
    <t>изменения</t>
  </si>
  <si>
    <t>Проект уточнненного плана (апрель)</t>
  </si>
  <si>
    <t>Субсидии бюджетам муниципальных образований на реализацию инициативных проектов развития (создания) общественной инфраструктуры муниципальных образований</t>
  </si>
  <si>
    <t>Объем поступления доходов  районного бюджета на 2025 год (апрель)</t>
  </si>
  <si>
    <t xml:space="preserve">                                                                                             </t>
  </si>
  <si>
    <t>Субсидии бюджетам муниципальных образований на обеспечение мероприятий по модернизации систем коммунальной инфраструктуры</t>
  </si>
  <si>
    <t>202 20303 05 0000 150</t>
  </si>
  <si>
    <t>Субсидии бюджетам муниципальных образований на капитальный ремонт зданий региональных и муниципальных общеобразовательных организаций (капитальный ремонт объектов муниципальной собственности)</t>
  </si>
  <si>
    <t xml:space="preserve"> Таблица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</si>
</sst>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2"/>
  <sheetViews>
    <sheetView tabSelected="1" zoomScale="75" workbookViewId="0">
      <selection activeCell="D2" sqref="D2"/>
    </sheetView>
  </sheetViews>
  <sheetFormatPr defaultRowHeight="12.75" x14ac:dyDescent="0.2"/>
  <cols>
    <col min="1" max="1" width="24.7109375" customWidth="1"/>
    <col min="2" max="2" width="59" customWidth="1"/>
    <col min="3" max="3" width="15.5703125" customWidth="1"/>
    <col min="4" max="4" width="14" customWidth="1"/>
    <col min="5" max="5" width="17.42578125" customWidth="1"/>
  </cols>
  <sheetData>
    <row r="2" spans="1:5" ht="19.5" customHeight="1" x14ac:dyDescent="0.3">
      <c r="B2" s="32" t="s">
        <v>101</v>
      </c>
      <c r="D2" s="51" t="s">
        <v>105</v>
      </c>
    </row>
    <row r="3" spans="1:5" ht="18.75" x14ac:dyDescent="0.3">
      <c r="B3" s="32"/>
      <c r="C3" s="34"/>
    </row>
    <row r="4" spans="1:5" ht="36" customHeight="1" x14ac:dyDescent="0.2">
      <c r="A4" s="44" t="s">
        <v>100</v>
      </c>
      <c r="B4" s="44"/>
      <c r="C4" s="44"/>
      <c r="D4" s="44"/>
      <c r="E4" s="44"/>
    </row>
    <row r="5" spans="1:5" ht="17.25" customHeight="1" x14ac:dyDescent="0.2">
      <c r="A5" s="1"/>
      <c r="E5" s="39" t="s">
        <v>33</v>
      </c>
    </row>
    <row r="6" spans="1:5" ht="10.5" customHeight="1" x14ac:dyDescent="0.2">
      <c r="A6" s="47"/>
      <c r="B6" s="48" t="s">
        <v>0</v>
      </c>
      <c r="C6" s="45" t="s">
        <v>96</v>
      </c>
      <c r="D6" s="49" t="s">
        <v>97</v>
      </c>
      <c r="E6" s="42" t="s">
        <v>98</v>
      </c>
    </row>
    <row r="7" spans="1:5" ht="54" customHeight="1" x14ac:dyDescent="0.2">
      <c r="A7" s="47"/>
      <c r="B7" s="48"/>
      <c r="C7" s="46"/>
      <c r="D7" s="50"/>
      <c r="E7" s="43"/>
    </row>
    <row r="8" spans="1:5" ht="29.25" customHeight="1" x14ac:dyDescent="0.2">
      <c r="A8" s="4" t="s">
        <v>7</v>
      </c>
      <c r="B8" s="33" t="s">
        <v>17</v>
      </c>
      <c r="C8" s="7">
        <v>144993</v>
      </c>
      <c r="D8" s="13"/>
      <c r="E8" s="7">
        <v>144993</v>
      </c>
    </row>
    <row r="9" spans="1:5" ht="15" hidden="1" customHeight="1" x14ac:dyDescent="0.2">
      <c r="A9" s="4"/>
      <c r="B9" s="5" t="s">
        <v>46</v>
      </c>
      <c r="C9" s="7">
        <v>130413</v>
      </c>
      <c r="D9" s="13"/>
      <c r="E9" s="13"/>
    </row>
    <row r="10" spans="1:5" ht="8.25" hidden="1" customHeight="1" x14ac:dyDescent="0.2">
      <c r="A10" s="4"/>
      <c r="B10" s="5"/>
      <c r="C10" s="7"/>
      <c r="D10" s="13"/>
      <c r="E10" s="13"/>
    </row>
    <row r="11" spans="1:5" ht="18" hidden="1" customHeight="1" x14ac:dyDescent="0.2">
      <c r="A11" s="4" t="s">
        <v>8</v>
      </c>
      <c r="B11" s="5" t="s">
        <v>1</v>
      </c>
      <c r="C11" s="7">
        <v>103032</v>
      </c>
      <c r="D11" s="13"/>
      <c r="E11" s="13"/>
    </row>
    <row r="12" spans="1:5" ht="99" hidden="1" customHeight="1" x14ac:dyDescent="0.2">
      <c r="A12" s="8" t="s">
        <v>21</v>
      </c>
      <c r="B12" s="3" t="s">
        <v>22</v>
      </c>
      <c r="C12" s="7">
        <v>569</v>
      </c>
      <c r="D12" s="13"/>
      <c r="E12" s="13"/>
    </row>
    <row r="13" spans="1:5" ht="36.75" hidden="1" customHeight="1" x14ac:dyDescent="0.2">
      <c r="A13" s="9" t="s">
        <v>28</v>
      </c>
      <c r="B13" s="5" t="s">
        <v>27</v>
      </c>
      <c r="C13" s="7">
        <v>6555</v>
      </c>
      <c r="D13" s="13"/>
      <c r="E13" s="13"/>
    </row>
    <row r="14" spans="1:5" ht="47.25" hidden="1" customHeight="1" x14ac:dyDescent="0.2">
      <c r="A14" s="8" t="s">
        <v>29</v>
      </c>
      <c r="B14" s="3" t="s">
        <v>30</v>
      </c>
      <c r="C14" s="7">
        <v>6555</v>
      </c>
      <c r="D14" s="13"/>
      <c r="E14" s="13"/>
    </row>
    <row r="15" spans="1:5" ht="25.5" hidden="1" customHeight="1" x14ac:dyDescent="0.2">
      <c r="A15" s="4" t="s">
        <v>9</v>
      </c>
      <c r="B15" s="5" t="s">
        <v>2</v>
      </c>
      <c r="C15" s="7">
        <v>19093</v>
      </c>
      <c r="D15" s="13"/>
      <c r="E15" s="13"/>
    </row>
    <row r="16" spans="1:5" ht="37.5" hidden="1" customHeight="1" x14ac:dyDescent="0.2">
      <c r="A16" s="6" t="s">
        <v>10</v>
      </c>
      <c r="B16" s="10" t="s">
        <v>18</v>
      </c>
      <c r="C16" s="7">
        <v>9225</v>
      </c>
      <c r="D16" s="13"/>
      <c r="E16" s="13"/>
    </row>
    <row r="17" spans="1:5" ht="27.75" hidden="1" customHeight="1" x14ac:dyDescent="0.2">
      <c r="A17" s="6" t="s">
        <v>24</v>
      </c>
      <c r="B17" s="11" t="s">
        <v>23</v>
      </c>
      <c r="C17" s="7" t="e">
        <f>#REF!+#REF!</f>
        <v>#REF!</v>
      </c>
      <c r="D17" s="13"/>
      <c r="E17" s="13"/>
    </row>
    <row r="18" spans="1:5" ht="30" hidden="1" customHeight="1" x14ac:dyDescent="0.2">
      <c r="A18" s="31"/>
      <c r="B18" s="3"/>
      <c r="C18" s="7" t="e">
        <f>#REF!+#REF!</f>
        <v>#REF!</v>
      </c>
      <c r="D18" s="13"/>
      <c r="E18" s="13"/>
    </row>
    <row r="19" spans="1:5" ht="16.5" hidden="1" customHeight="1" x14ac:dyDescent="0.2">
      <c r="A19" s="6" t="s">
        <v>11</v>
      </c>
      <c r="B19" s="3" t="s">
        <v>3</v>
      </c>
      <c r="C19" s="7">
        <v>3789</v>
      </c>
      <c r="D19" s="13"/>
      <c r="E19" s="13"/>
    </row>
    <row r="20" spans="1:5" ht="31.5" hidden="1" customHeight="1" x14ac:dyDescent="0.2">
      <c r="A20" s="6" t="s">
        <v>43</v>
      </c>
      <c r="B20" s="3" t="s">
        <v>42</v>
      </c>
      <c r="C20" s="7">
        <v>6079</v>
      </c>
      <c r="D20" s="13"/>
      <c r="E20" s="13"/>
    </row>
    <row r="21" spans="1:5" ht="15.75" hidden="1" customHeight="1" x14ac:dyDescent="0.2">
      <c r="A21" s="4" t="s">
        <v>12</v>
      </c>
      <c r="B21" s="5" t="s">
        <v>19</v>
      </c>
      <c r="C21" s="7">
        <v>1733</v>
      </c>
      <c r="D21" s="13"/>
      <c r="E21" s="13"/>
    </row>
    <row r="22" spans="1:5" ht="6.75" hidden="1" customHeight="1" x14ac:dyDescent="0.2">
      <c r="A22" s="4"/>
      <c r="B22" s="5"/>
      <c r="C22" s="7"/>
      <c r="D22" s="13"/>
      <c r="E22" s="13"/>
    </row>
    <row r="23" spans="1:5" ht="15.75" hidden="1" customHeight="1" x14ac:dyDescent="0.2">
      <c r="A23" s="4"/>
      <c r="B23" s="5" t="s">
        <v>47</v>
      </c>
      <c r="C23" s="7">
        <v>14580</v>
      </c>
      <c r="D23" s="13"/>
      <c r="E23" s="13"/>
    </row>
    <row r="24" spans="1:5" ht="30" hidden="1" customHeight="1" x14ac:dyDescent="0.2">
      <c r="A24" s="4" t="s">
        <v>13</v>
      </c>
      <c r="B24" s="5" t="s">
        <v>4</v>
      </c>
      <c r="C24" s="7">
        <v>13390</v>
      </c>
      <c r="D24" s="13"/>
      <c r="E24" s="13"/>
    </row>
    <row r="25" spans="1:5" ht="94.5" hidden="1" customHeight="1" x14ac:dyDescent="0.25">
      <c r="A25" s="6" t="s">
        <v>34</v>
      </c>
      <c r="B25" s="12" t="s">
        <v>37</v>
      </c>
      <c r="C25" s="7">
        <v>12900</v>
      </c>
      <c r="D25" s="13"/>
      <c r="E25" s="13"/>
    </row>
    <row r="26" spans="1:5" ht="84" hidden="1" customHeight="1" x14ac:dyDescent="0.2">
      <c r="A26" s="6" t="s">
        <v>14</v>
      </c>
      <c r="B26" s="3" t="s">
        <v>20</v>
      </c>
      <c r="C26" s="7">
        <v>490</v>
      </c>
      <c r="D26" s="13"/>
      <c r="E26" s="13"/>
    </row>
    <row r="27" spans="1:5" ht="30" hidden="1" customHeight="1" x14ac:dyDescent="0.2">
      <c r="A27" s="4" t="s">
        <v>15</v>
      </c>
      <c r="B27" s="5" t="s">
        <v>5</v>
      </c>
      <c r="C27" s="7">
        <v>204</v>
      </c>
      <c r="D27" s="13"/>
      <c r="E27" s="13"/>
    </row>
    <row r="28" spans="1:5" ht="35.25" hidden="1" customHeight="1" x14ac:dyDescent="0.2">
      <c r="A28" s="4" t="s">
        <v>32</v>
      </c>
      <c r="B28" s="5" t="s">
        <v>31</v>
      </c>
      <c r="C28" s="7">
        <v>576</v>
      </c>
      <c r="D28" s="13"/>
      <c r="E28" s="13"/>
    </row>
    <row r="29" spans="1:5" ht="33" hidden="1" customHeight="1" x14ac:dyDescent="0.2">
      <c r="A29" s="4" t="s">
        <v>26</v>
      </c>
      <c r="B29" s="5" t="s">
        <v>25</v>
      </c>
      <c r="C29" s="7">
        <v>180</v>
      </c>
      <c r="D29" s="13"/>
      <c r="E29" s="13"/>
    </row>
    <row r="30" spans="1:5" ht="98.25" hidden="1" customHeight="1" x14ac:dyDescent="0.2">
      <c r="A30" s="6"/>
      <c r="B30" s="11"/>
      <c r="C30" s="7" t="e">
        <f>#REF!+#REF!</f>
        <v>#REF!</v>
      </c>
      <c r="D30" s="13"/>
      <c r="E30" s="13"/>
    </row>
    <row r="31" spans="1:5" ht="63" hidden="1" customHeight="1" x14ac:dyDescent="0.2">
      <c r="A31" s="6" t="s">
        <v>35</v>
      </c>
      <c r="B31" s="3" t="s">
        <v>36</v>
      </c>
      <c r="C31" s="7">
        <v>180</v>
      </c>
      <c r="D31" s="13"/>
      <c r="E31" s="13"/>
    </row>
    <row r="32" spans="1:5" ht="19.5" hidden="1" customHeight="1" x14ac:dyDescent="0.2">
      <c r="A32" s="4" t="s">
        <v>16</v>
      </c>
      <c r="B32" s="5" t="s">
        <v>6</v>
      </c>
      <c r="C32" s="7">
        <v>207</v>
      </c>
      <c r="D32" s="13"/>
      <c r="E32" s="13"/>
    </row>
    <row r="33" spans="1:5" ht="19.5" hidden="1" customHeight="1" x14ac:dyDescent="0.2">
      <c r="A33" s="4" t="s">
        <v>44</v>
      </c>
      <c r="B33" s="5" t="s">
        <v>45</v>
      </c>
      <c r="C33" s="7">
        <v>23</v>
      </c>
      <c r="D33" s="13"/>
      <c r="E33" s="13"/>
    </row>
    <row r="34" spans="1:5" ht="8.25" customHeight="1" x14ac:dyDescent="0.2">
      <c r="A34" s="4"/>
      <c r="B34" s="5"/>
      <c r="C34" s="7"/>
      <c r="D34" s="13"/>
      <c r="E34" s="13"/>
    </row>
    <row r="35" spans="1:5" ht="57.75" customHeight="1" x14ac:dyDescent="0.2">
      <c r="A35" s="24" t="s">
        <v>65</v>
      </c>
      <c r="B35" s="15" t="s">
        <v>48</v>
      </c>
      <c r="C35" s="14">
        <f>C36+C38+C55+C73</f>
        <v>319754.90000000002</v>
      </c>
      <c r="D35" s="14">
        <f>D36+D38+D55+D73</f>
        <v>55658.222659999999</v>
      </c>
      <c r="E35" s="38">
        <f>E36+E38+E55+E73</f>
        <v>375413.12265999999</v>
      </c>
    </row>
    <row r="36" spans="1:5" ht="19.5" customHeight="1" x14ac:dyDescent="0.2">
      <c r="A36" s="24" t="s">
        <v>81</v>
      </c>
      <c r="B36" s="15" t="s">
        <v>82</v>
      </c>
      <c r="C36" s="14">
        <f>C37</f>
        <v>10115.4</v>
      </c>
      <c r="D36" s="14">
        <f t="shared" ref="D36:E36" si="0">D37</f>
        <v>0</v>
      </c>
      <c r="E36" s="14">
        <f t="shared" si="0"/>
        <v>10115.4</v>
      </c>
    </row>
    <row r="37" spans="1:5" ht="51.75" customHeight="1" x14ac:dyDescent="0.2">
      <c r="A37" s="29" t="s">
        <v>90</v>
      </c>
      <c r="B37" s="17" t="s">
        <v>83</v>
      </c>
      <c r="C37" s="7">
        <v>10115.4</v>
      </c>
      <c r="D37" s="13"/>
      <c r="E37" s="13">
        <f>SUM(C37:D37)</f>
        <v>10115.4</v>
      </c>
    </row>
    <row r="38" spans="1:5" ht="31.5" customHeight="1" x14ac:dyDescent="0.2">
      <c r="A38" s="30" t="s">
        <v>58</v>
      </c>
      <c r="B38" s="18" t="s">
        <v>49</v>
      </c>
      <c r="C38" s="14">
        <f>SUM(C39:C44)</f>
        <v>84265.600000000006</v>
      </c>
      <c r="D38" s="14">
        <f>SUM(D39:D44)</f>
        <v>42087.222659999999</v>
      </c>
      <c r="E38" s="14">
        <f>SUM(E39:E44)</f>
        <v>126352.82266000001</v>
      </c>
    </row>
    <row r="39" spans="1:5" ht="68.25" customHeight="1" x14ac:dyDescent="0.2">
      <c r="A39" s="21" t="s">
        <v>59</v>
      </c>
      <c r="B39" s="26" t="s">
        <v>87</v>
      </c>
      <c r="C39" s="7">
        <v>12000</v>
      </c>
      <c r="D39" s="13"/>
      <c r="E39" s="13">
        <f t="shared" ref="E39:E42" si="1">SUM(C39:D39)</f>
        <v>12000</v>
      </c>
    </row>
    <row r="40" spans="1:5" ht="47.25" x14ac:dyDescent="0.2">
      <c r="A40" s="21" t="s">
        <v>103</v>
      </c>
      <c r="B40" s="26" t="s">
        <v>102</v>
      </c>
      <c r="C40" s="7">
        <v>0</v>
      </c>
      <c r="D40" s="13">
        <v>15838</v>
      </c>
      <c r="E40" s="13">
        <v>15838</v>
      </c>
    </row>
    <row r="41" spans="1:5" ht="86.25" customHeight="1" x14ac:dyDescent="0.2">
      <c r="A41" s="21" t="s">
        <v>92</v>
      </c>
      <c r="B41" s="26" t="s">
        <v>66</v>
      </c>
      <c r="C41" s="7">
        <v>6254.5</v>
      </c>
      <c r="D41" s="13"/>
      <c r="E41" s="13">
        <f t="shared" si="1"/>
        <v>6254.5</v>
      </c>
    </row>
    <row r="42" spans="1:5" ht="70.5" customHeight="1" x14ac:dyDescent="0.2">
      <c r="A42" s="21" t="s">
        <v>93</v>
      </c>
      <c r="B42" s="26" t="s">
        <v>70</v>
      </c>
      <c r="C42" s="7">
        <v>224.3</v>
      </c>
      <c r="D42" s="13"/>
      <c r="E42" s="13">
        <f t="shared" si="1"/>
        <v>224.3</v>
      </c>
    </row>
    <row r="43" spans="1:5" ht="48" customHeight="1" x14ac:dyDescent="0.2">
      <c r="A43" s="21" t="s">
        <v>91</v>
      </c>
      <c r="B43" s="26" t="s">
        <v>95</v>
      </c>
      <c r="C43" s="7">
        <v>869.5</v>
      </c>
      <c r="D43" s="13">
        <v>-56.621339999999996</v>
      </c>
      <c r="E43" s="13">
        <f>SUM(C43:D43)</f>
        <v>812.87865999999997</v>
      </c>
    </row>
    <row r="44" spans="1:5" ht="27" customHeight="1" x14ac:dyDescent="0.2">
      <c r="A44" s="21" t="s">
        <v>60</v>
      </c>
      <c r="B44" s="26" t="s">
        <v>50</v>
      </c>
      <c r="C44" s="13">
        <f>SUM(C45:C54)</f>
        <v>64917.3</v>
      </c>
      <c r="D44" s="13">
        <f>SUM(D45:D54)</f>
        <v>26305.843999999997</v>
      </c>
      <c r="E44" s="13">
        <f>SUM(E45:E54)</f>
        <v>91223.144</v>
      </c>
    </row>
    <row r="45" spans="1:5" ht="50.25" customHeight="1" x14ac:dyDescent="0.2">
      <c r="A45" s="27"/>
      <c r="B45" s="26" t="s">
        <v>85</v>
      </c>
      <c r="C45" s="7">
        <v>7000</v>
      </c>
      <c r="D45" s="13"/>
      <c r="E45" s="13">
        <f t="shared" ref="E45:E46" si="2">SUM(C45:D45)</f>
        <v>7000</v>
      </c>
    </row>
    <row r="46" spans="1:5" ht="47.25" x14ac:dyDescent="0.2">
      <c r="A46" s="27"/>
      <c r="B46" s="26" t="s">
        <v>86</v>
      </c>
      <c r="C46" s="7">
        <v>6455.5</v>
      </c>
      <c r="D46" s="13">
        <v>3556.1</v>
      </c>
      <c r="E46" s="13">
        <f t="shared" si="2"/>
        <v>10011.6</v>
      </c>
    </row>
    <row r="47" spans="1:5" ht="78.75" x14ac:dyDescent="0.2">
      <c r="A47" s="27"/>
      <c r="B47" s="26" t="s">
        <v>94</v>
      </c>
      <c r="C47" s="7">
        <v>1951.1</v>
      </c>
      <c r="D47" s="13">
        <v>-7.6999999999999999E-2</v>
      </c>
      <c r="E47" s="13">
        <f>SUM(C47:D47)</f>
        <v>1951.0229999999999</v>
      </c>
    </row>
    <row r="48" spans="1:5" ht="53.25" customHeight="1" x14ac:dyDescent="0.2">
      <c r="A48" s="21"/>
      <c r="B48" s="26" t="s">
        <v>84</v>
      </c>
      <c r="C48" s="7">
        <v>32012.2</v>
      </c>
      <c r="D48" s="13">
        <v>5487.8</v>
      </c>
      <c r="E48" s="13">
        <f>SUM(C48:D48)</f>
        <v>37500</v>
      </c>
    </row>
    <row r="49" spans="1:5" ht="40.5" customHeight="1" x14ac:dyDescent="0.2">
      <c r="A49" s="27"/>
      <c r="B49" s="26" t="s">
        <v>88</v>
      </c>
      <c r="C49" s="7">
        <v>14051</v>
      </c>
      <c r="D49" s="13"/>
      <c r="E49" s="13">
        <f t="shared" ref="E49:E53" si="3">SUM(C49:D49)</f>
        <v>14051</v>
      </c>
    </row>
    <row r="50" spans="1:5" ht="50.25" customHeight="1" x14ac:dyDescent="0.2">
      <c r="A50" s="27"/>
      <c r="B50" s="26" t="s">
        <v>71</v>
      </c>
      <c r="C50" s="7">
        <v>573.5</v>
      </c>
      <c r="D50" s="13">
        <v>60.1</v>
      </c>
      <c r="E50" s="13">
        <f t="shared" si="3"/>
        <v>633.6</v>
      </c>
    </row>
    <row r="51" spans="1:5" ht="63" customHeight="1" x14ac:dyDescent="0.2">
      <c r="A51" s="27"/>
      <c r="B51" s="26" t="s">
        <v>72</v>
      </c>
      <c r="C51" s="7">
        <v>850</v>
      </c>
      <c r="D51" s="13"/>
      <c r="E51" s="13">
        <f t="shared" si="3"/>
        <v>850</v>
      </c>
    </row>
    <row r="52" spans="1:5" ht="24" customHeight="1" x14ac:dyDescent="0.2">
      <c r="A52" s="27"/>
      <c r="B52" s="26" t="s">
        <v>76</v>
      </c>
      <c r="C52" s="7">
        <v>2024</v>
      </c>
      <c r="D52" s="13"/>
      <c r="E52" s="13">
        <f t="shared" si="3"/>
        <v>2024</v>
      </c>
    </row>
    <row r="53" spans="1:5" ht="78.75" x14ac:dyDescent="0.2">
      <c r="A53" s="27"/>
      <c r="B53" s="26" t="s">
        <v>104</v>
      </c>
      <c r="C53" s="7">
        <v>0</v>
      </c>
      <c r="D53" s="13">
        <v>16178.3</v>
      </c>
      <c r="E53" s="13">
        <f t="shared" si="3"/>
        <v>16178.3</v>
      </c>
    </row>
    <row r="54" spans="1:5" ht="63" x14ac:dyDescent="0.2">
      <c r="A54" s="27"/>
      <c r="B54" s="26" t="s">
        <v>99</v>
      </c>
      <c r="C54" s="7">
        <v>0</v>
      </c>
      <c r="D54" s="13">
        <v>1023.621</v>
      </c>
      <c r="E54" s="13">
        <v>1023.621</v>
      </c>
    </row>
    <row r="55" spans="1:5" ht="40.5" customHeight="1" x14ac:dyDescent="0.2">
      <c r="A55" s="30" t="s">
        <v>41</v>
      </c>
      <c r="B55" s="15" t="s">
        <v>38</v>
      </c>
      <c r="C55" s="14">
        <f t="shared" ref="C55" si="4">C56+C58+C59+C69+C70</f>
        <v>223367</v>
      </c>
      <c r="D55" s="14">
        <f>D56+D58+D59+D69+D70</f>
        <v>13571</v>
      </c>
      <c r="E55" s="14">
        <f>E56+E58+E59+E69+E70</f>
        <v>236938</v>
      </c>
    </row>
    <row r="56" spans="1:5" ht="65.25" customHeight="1" x14ac:dyDescent="0.2">
      <c r="A56" s="23" t="s">
        <v>61</v>
      </c>
      <c r="B56" s="20" t="s">
        <v>73</v>
      </c>
      <c r="C56" s="7">
        <v>1516.5</v>
      </c>
      <c r="D56" s="13"/>
      <c r="E56" s="13">
        <f t="shared" ref="E56:E70" si="5">SUM(C56:D56)</f>
        <v>1516.5</v>
      </c>
    </row>
    <row r="57" spans="1:5" ht="15.75" hidden="1" customHeight="1" x14ac:dyDescent="0.2">
      <c r="A57" s="23"/>
      <c r="B57" s="17"/>
      <c r="C57" s="7" t="e">
        <f>#REF!+#REF!</f>
        <v>#REF!</v>
      </c>
      <c r="D57" s="13"/>
      <c r="E57" s="13" t="e">
        <f t="shared" si="5"/>
        <v>#REF!</v>
      </c>
    </row>
    <row r="58" spans="1:5" ht="78.75" x14ac:dyDescent="0.2">
      <c r="A58" s="23" t="s">
        <v>62</v>
      </c>
      <c r="B58" s="17" t="s">
        <v>51</v>
      </c>
      <c r="C58" s="7">
        <v>2.2000000000000002</v>
      </c>
      <c r="D58" s="13"/>
      <c r="E58" s="13">
        <f t="shared" si="5"/>
        <v>2.2000000000000002</v>
      </c>
    </row>
    <row r="59" spans="1:5" ht="47.25" x14ac:dyDescent="0.2">
      <c r="A59" s="23" t="s">
        <v>63</v>
      </c>
      <c r="B59" s="17" t="s">
        <v>39</v>
      </c>
      <c r="C59" s="7">
        <f>C60+C61+C62+C63+C64+C65+C67+C68</f>
        <v>201543.9</v>
      </c>
      <c r="D59" s="7">
        <f>D60+D61+D62+D63+D64+D65+D67+D68</f>
        <v>13571</v>
      </c>
      <c r="E59" s="13">
        <f t="shared" si="5"/>
        <v>215114.9</v>
      </c>
    </row>
    <row r="60" spans="1:5" ht="31.5" x14ac:dyDescent="0.2">
      <c r="A60" s="19"/>
      <c r="B60" s="17" t="s">
        <v>40</v>
      </c>
      <c r="C60" s="7">
        <v>1155.9000000000001</v>
      </c>
      <c r="D60" s="13"/>
      <c r="E60" s="13">
        <f t="shared" si="5"/>
        <v>1155.9000000000001</v>
      </c>
    </row>
    <row r="61" spans="1:5" ht="47.25" x14ac:dyDescent="0.2">
      <c r="A61" s="21"/>
      <c r="B61" s="16" t="s">
        <v>52</v>
      </c>
      <c r="C61" s="7">
        <v>155</v>
      </c>
      <c r="D61" s="13"/>
      <c r="E61" s="13">
        <f t="shared" si="5"/>
        <v>155</v>
      </c>
    </row>
    <row r="62" spans="1:5" ht="99.75" customHeight="1" x14ac:dyDescent="0.2">
      <c r="A62" s="19"/>
      <c r="B62" s="22" t="s">
        <v>68</v>
      </c>
      <c r="C62" s="7">
        <v>156111</v>
      </c>
      <c r="D62" s="13">
        <v>12304</v>
      </c>
      <c r="E62" s="13">
        <f t="shared" si="5"/>
        <v>168415</v>
      </c>
    </row>
    <row r="63" spans="1:5" ht="62.25" customHeight="1" x14ac:dyDescent="0.2">
      <c r="A63" s="19"/>
      <c r="B63" s="20" t="s">
        <v>53</v>
      </c>
      <c r="C63" s="7">
        <v>31066</v>
      </c>
      <c r="D63" s="13">
        <v>1267</v>
      </c>
      <c r="E63" s="13">
        <f t="shared" si="5"/>
        <v>32333</v>
      </c>
    </row>
    <row r="64" spans="1:5" ht="78.75" x14ac:dyDescent="0.2">
      <c r="A64" s="19"/>
      <c r="B64" s="17" t="s">
        <v>54</v>
      </c>
      <c r="C64" s="7">
        <v>1593</v>
      </c>
      <c r="D64" s="13"/>
      <c r="E64" s="13">
        <f t="shared" si="5"/>
        <v>1593</v>
      </c>
    </row>
    <row r="65" spans="1:5" ht="31.5" x14ac:dyDescent="0.2">
      <c r="A65" s="19"/>
      <c r="B65" s="17" t="s">
        <v>55</v>
      </c>
      <c r="C65" s="7">
        <v>339</v>
      </c>
      <c r="D65" s="13"/>
      <c r="E65" s="13">
        <f t="shared" si="5"/>
        <v>339</v>
      </c>
    </row>
    <row r="66" spans="1:5" ht="64.5" hidden="1" customHeight="1" x14ac:dyDescent="0.2">
      <c r="A66" s="19"/>
      <c r="B66" s="17"/>
      <c r="C66" s="7" t="e">
        <f>#REF!+#REF!</f>
        <v>#REF!</v>
      </c>
      <c r="D66" s="13"/>
      <c r="E66" s="13" t="e">
        <f t="shared" si="5"/>
        <v>#REF!</v>
      </c>
    </row>
    <row r="67" spans="1:5" ht="157.5" x14ac:dyDescent="0.2">
      <c r="A67" s="23"/>
      <c r="B67" s="17" t="s">
        <v>74</v>
      </c>
      <c r="C67" s="7">
        <v>10316</v>
      </c>
      <c r="D67" s="13"/>
      <c r="E67" s="13">
        <f t="shared" si="5"/>
        <v>10316</v>
      </c>
    </row>
    <row r="68" spans="1:5" ht="66.75" customHeight="1" x14ac:dyDescent="0.2">
      <c r="A68" s="23"/>
      <c r="B68" s="17" t="s">
        <v>56</v>
      </c>
      <c r="C68" s="7">
        <v>808</v>
      </c>
      <c r="D68" s="13"/>
      <c r="E68" s="13">
        <f t="shared" si="5"/>
        <v>808</v>
      </c>
    </row>
    <row r="69" spans="1:5" ht="94.5" x14ac:dyDescent="0.2">
      <c r="A69" s="23" t="s">
        <v>64</v>
      </c>
      <c r="B69" s="17" t="s">
        <v>57</v>
      </c>
      <c r="C69" s="7">
        <v>4.4000000000000004</v>
      </c>
      <c r="D69" s="13"/>
      <c r="E69" s="13">
        <f t="shared" si="5"/>
        <v>4.4000000000000004</v>
      </c>
    </row>
    <row r="70" spans="1:5" ht="122.25" customHeight="1" x14ac:dyDescent="0.2">
      <c r="A70" s="23" t="s">
        <v>67</v>
      </c>
      <c r="B70" s="17" t="s">
        <v>75</v>
      </c>
      <c r="C70" s="7">
        <v>20300</v>
      </c>
      <c r="D70" s="13"/>
      <c r="E70" s="13">
        <f t="shared" si="5"/>
        <v>20300</v>
      </c>
    </row>
    <row r="71" spans="1:5" ht="30" hidden="1" customHeight="1" x14ac:dyDescent="0.2">
      <c r="A71" s="24"/>
      <c r="B71" s="25"/>
      <c r="C71" s="7" t="e">
        <f>#REF!+#REF!</f>
        <v>#REF!</v>
      </c>
      <c r="D71" s="13"/>
      <c r="E71" s="13"/>
    </row>
    <row r="72" spans="1:5" ht="15.75" hidden="1" customHeight="1" x14ac:dyDescent="0.2">
      <c r="A72" s="28"/>
      <c r="B72" s="20"/>
      <c r="C72" s="7" t="e">
        <f>#REF!+#REF!</f>
        <v>#REF!</v>
      </c>
      <c r="D72" s="13"/>
      <c r="E72" s="13"/>
    </row>
    <row r="73" spans="1:5" s="41" customFormat="1" ht="27.75" customHeight="1" x14ac:dyDescent="0.2">
      <c r="A73" s="40" t="s">
        <v>77</v>
      </c>
      <c r="B73" s="25" t="s">
        <v>78</v>
      </c>
      <c r="C73" s="14">
        <f t="shared" ref="C73:E73" si="6">C74+C75</f>
        <v>2006.9</v>
      </c>
      <c r="D73" s="14">
        <f t="shared" si="6"/>
        <v>0</v>
      </c>
      <c r="E73" s="14">
        <f t="shared" si="6"/>
        <v>2006.9</v>
      </c>
    </row>
    <row r="74" spans="1:5" ht="87.75" customHeight="1" x14ac:dyDescent="0.2">
      <c r="A74" s="28" t="s">
        <v>79</v>
      </c>
      <c r="B74" s="20" t="s">
        <v>89</v>
      </c>
      <c r="C74" s="7">
        <v>89.9</v>
      </c>
      <c r="D74" s="13"/>
      <c r="E74" s="13">
        <f t="shared" ref="E74:E75" si="7">SUM(C74:D74)</f>
        <v>89.9</v>
      </c>
    </row>
    <row r="75" spans="1:5" ht="63" x14ac:dyDescent="0.2">
      <c r="A75" s="28" t="s">
        <v>79</v>
      </c>
      <c r="B75" s="20" t="s">
        <v>80</v>
      </c>
      <c r="C75" s="7">
        <v>1917</v>
      </c>
      <c r="D75" s="13"/>
      <c r="E75" s="13">
        <f t="shared" si="7"/>
        <v>1917</v>
      </c>
    </row>
    <row r="76" spans="1:5" ht="28.5" customHeight="1" x14ac:dyDescent="0.2">
      <c r="A76" s="35" t="s">
        <v>69</v>
      </c>
      <c r="B76" s="36"/>
      <c r="C76" s="37">
        <f>C8+C35</f>
        <v>464747.9</v>
      </c>
      <c r="D76" s="14">
        <f t="shared" ref="D76:E76" si="8">D8+D35</f>
        <v>55658.222659999999</v>
      </c>
      <c r="E76" s="38">
        <f t="shared" si="8"/>
        <v>520406.12265999999</v>
      </c>
    </row>
    <row r="77" spans="1:5" x14ac:dyDescent="0.2">
      <c r="A77" s="2"/>
      <c r="B77" s="2"/>
    </row>
    <row r="78" spans="1:5" x14ac:dyDescent="0.2">
      <c r="A78" s="2"/>
      <c r="B78" s="2"/>
    </row>
    <row r="79" spans="1:5" x14ac:dyDescent="0.2">
      <c r="A79" s="2"/>
      <c r="B79" s="2"/>
    </row>
    <row r="80" spans="1:5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</sheetData>
  <mergeCells count="6">
    <mergeCell ref="E6:E7"/>
    <mergeCell ref="A4:E4"/>
    <mergeCell ref="C6:C7"/>
    <mergeCell ref="A6:A7"/>
    <mergeCell ref="B6:B7"/>
    <mergeCell ref="D6:D7"/>
  </mergeCells>
  <phoneticPr fontId="1" type="noConversion"/>
  <pageMargins left="0.35433070866141736" right="0.15748031496062992" top="0.39370078740157483" bottom="0" header="0" footer="0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Lena</cp:lastModifiedBy>
  <cp:lastPrinted>2025-04-25T09:52:15Z</cp:lastPrinted>
  <dcterms:created xsi:type="dcterms:W3CDTF">2005-02-07T03:21:36Z</dcterms:created>
  <dcterms:modified xsi:type="dcterms:W3CDTF">2025-04-25T09:53:21Z</dcterms:modified>
</cp:coreProperties>
</file>