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4370" windowHeight="7560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Q29" i="1"/>
  <c r="Q8"/>
  <c r="Q23" l="1"/>
  <c r="Q87"/>
  <c r="Q74"/>
  <c r="Q71" s="1"/>
  <c r="Q70" s="1"/>
  <c r="Q60"/>
  <c r="Q31"/>
  <c r="Q30" s="1"/>
  <c r="Q21" l="1"/>
  <c r="Q110" s="1"/>
  <c r="Q59"/>
  <c r="Q83"/>
</calcChain>
</file>

<file path=xl/sharedStrings.xml><?xml version="1.0" encoding="utf-8"?>
<sst xmlns="http://schemas.openxmlformats.org/spreadsheetml/2006/main" count="177" uniqueCount="123">
  <si>
    <t>№      п/п</t>
  </si>
  <si>
    <t>ГРБС</t>
  </si>
  <si>
    <t>Источник финансирования</t>
  </si>
  <si>
    <t>1.</t>
  </si>
  <si>
    <t>Направление расходов</t>
  </si>
  <si>
    <t>в тыс. рублей</t>
  </si>
  <si>
    <t>Сумма изменений</t>
  </si>
  <si>
    <t xml:space="preserve">                                                                       Таблица  4</t>
  </si>
  <si>
    <t xml:space="preserve">Администрация района </t>
  </si>
  <si>
    <t>3.</t>
  </si>
  <si>
    <t>Капитальные вложения</t>
  </si>
  <si>
    <t>Муниципальные программы</t>
  </si>
  <si>
    <t>Расшифровка изменений бюджетных ассигнований районного бюджета в 2024 году (апрель)</t>
  </si>
  <si>
    <t>Субсидия на  приобретение жилья молодой семье</t>
  </si>
  <si>
    <t xml:space="preserve">приобретение жилья </t>
  </si>
  <si>
    <t>а)</t>
  </si>
  <si>
    <t>б)</t>
  </si>
  <si>
    <t>Прочие субсидии на поддержку местных инициатив</t>
  </si>
  <si>
    <t>Благоустройство кладбища в с. Чарышское</t>
  </si>
  <si>
    <t>Чарышский сельсовет</t>
  </si>
  <si>
    <t xml:space="preserve">расходы на содержание методистов по спорту и сторожа </t>
  </si>
  <si>
    <t>Кабановский сс</t>
  </si>
  <si>
    <t xml:space="preserve">Михайловский </t>
  </si>
  <si>
    <t>Новобурановский</t>
  </si>
  <si>
    <t xml:space="preserve">Новокалманский </t>
  </si>
  <si>
    <t>Усть-Калманский</t>
  </si>
  <si>
    <t>Чарышский</t>
  </si>
  <si>
    <t xml:space="preserve">Средства местного бюджета </t>
  </si>
  <si>
    <t xml:space="preserve">Остатки средств на начало года  </t>
  </si>
  <si>
    <t xml:space="preserve">иные межбюджетные трансферты </t>
  </si>
  <si>
    <t>за счет дотации на сбалансированность</t>
  </si>
  <si>
    <t>Чарышский сс</t>
  </si>
  <si>
    <t>Новобурановский сс</t>
  </si>
  <si>
    <t>Итого:</t>
  </si>
  <si>
    <t xml:space="preserve">расходы по новой программе </t>
  </si>
  <si>
    <t>Переданные полномочия:</t>
  </si>
  <si>
    <t xml:space="preserve"> Дорожная деятельность</t>
  </si>
  <si>
    <t xml:space="preserve">на ремонт дорог </t>
  </si>
  <si>
    <t>Михайловский сс</t>
  </si>
  <si>
    <t>Новокалмансктй сс</t>
  </si>
  <si>
    <t>Огневский сс</t>
  </si>
  <si>
    <t>Пономаревский сс</t>
  </si>
  <si>
    <t xml:space="preserve">Приозерный сс </t>
  </si>
  <si>
    <t xml:space="preserve">Усть-Калманский сс </t>
  </si>
  <si>
    <t>за счет средств районного бюджета:</t>
  </si>
  <si>
    <t>2.</t>
  </si>
  <si>
    <t xml:space="preserve">Иные межбюджетные трансферты </t>
  </si>
  <si>
    <t>на расходы сельсоветов</t>
  </si>
  <si>
    <t xml:space="preserve">Кабановский сс </t>
  </si>
  <si>
    <t>Новокалманский сс</t>
  </si>
  <si>
    <t xml:space="preserve">Огневский сс </t>
  </si>
  <si>
    <t>Приозерный  сс</t>
  </si>
  <si>
    <t xml:space="preserve">Пономаревский сс </t>
  </si>
  <si>
    <t xml:space="preserve">ремонт сельского Дома культуры </t>
  </si>
  <si>
    <t>Усть-Калманский сс - всего</t>
  </si>
  <si>
    <t xml:space="preserve"> благоустройство места отдыха </t>
  </si>
  <si>
    <t xml:space="preserve"> благоустройство площади </t>
  </si>
  <si>
    <t xml:space="preserve">монтаж освещения улиц </t>
  </si>
  <si>
    <t>в том числе:</t>
  </si>
  <si>
    <t>1)</t>
  </si>
  <si>
    <t>2)</t>
  </si>
  <si>
    <t xml:space="preserve">софинансирование на благоустройство кладбища в с. Чарышское </t>
  </si>
  <si>
    <t>Увеличение бюджетных ассигнований</t>
  </si>
  <si>
    <t>ремонт фасада Управления сельского хозяйства</t>
  </si>
  <si>
    <t>)</t>
  </si>
  <si>
    <t xml:space="preserve">Администрация  района </t>
  </si>
  <si>
    <t>Кабановский сельсвет</t>
  </si>
  <si>
    <t xml:space="preserve">Ремонт водонапорных скважин </t>
  </si>
  <si>
    <t xml:space="preserve">изменение софинансирования  за счет местного бюджета </t>
  </si>
  <si>
    <t>Комитет по образованию</t>
  </si>
  <si>
    <t>Администрациия района</t>
  </si>
  <si>
    <t>расходы на поля фильтрации (за счет уменьшения расходов по  ремонту здания)</t>
  </si>
  <si>
    <t>на софинансирование  расходов по объектам ППМИ в сельсоветах</t>
  </si>
  <si>
    <t>взносы на капитальный ремонт по муниципальному жилью</t>
  </si>
  <si>
    <t xml:space="preserve">Обустройство сливной чаши  на мусорном полигоне </t>
  </si>
  <si>
    <t>всего:</t>
  </si>
  <si>
    <t>(775,15356+1422,932)</t>
  </si>
  <si>
    <t>ППМИ</t>
  </si>
  <si>
    <t>Всего:</t>
  </si>
  <si>
    <t>передано мтб  в Чарышский сс</t>
  </si>
  <si>
    <t>софинансирование на приобретение жилья молодым семьям (средства направлены на увеличение прочих общегосударственных вопросов)</t>
  </si>
  <si>
    <t>на софинансирование расходов на оплату коммунальных услуг и угля (за счет уменьшения расходов на организацию и занятость детей в каникулярное время)</t>
  </si>
  <si>
    <t>уменьшение софинансирования на питание детей с ограниченными вохможностями  (экономия направлена на организацию занятости детей)</t>
  </si>
  <si>
    <t>в)</t>
  </si>
  <si>
    <t>2).</t>
  </si>
  <si>
    <t>3).</t>
  </si>
  <si>
    <t>4).</t>
  </si>
  <si>
    <t>г)</t>
  </si>
  <si>
    <t>д)</t>
  </si>
  <si>
    <t>изменение финансирования</t>
  </si>
  <si>
    <t>софинансирование расходов</t>
  </si>
  <si>
    <t xml:space="preserve">изменение объема бюджетных ассигнований </t>
  </si>
  <si>
    <t>Всего расходов:</t>
  </si>
  <si>
    <t xml:space="preserve">Комитет по культуре </t>
  </si>
  <si>
    <t>итого:</t>
  </si>
  <si>
    <t xml:space="preserve"> "Развитие физической культуры и спорта"</t>
  </si>
  <si>
    <t xml:space="preserve"> "Привлечение молодых специалистов и предоставление им мер социальной поддержки в Усть-Калманском районе на 2021-2025 годы"</t>
  </si>
  <si>
    <t xml:space="preserve"> "Патриотическое воспитание граждан в Усть-калманском районе на 2024-2026 годы" </t>
  </si>
  <si>
    <t xml:space="preserve"> "Профилактика безнадзорности и правонарушений несовершеннолетних в Усть-калманском районе на 2024-2026 годы"</t>
  </si>
  <si>
    <t>3)</t>
  </si>
  <si>
    <t>Субсидии</t>
  </si>
  <si>
    <t>Субсидия на  обеспечение одноразового питания детей из многодетных семей, обучающихся в школах</t>
  </si>
  <si>
    <t xml:space="preserve">питание детей из многодетных семей </t>
  </si>
  <si>
    <t>Комитет по образования</t>
  </si>
  <si>
    <t>4)</t>
  </si>
  <si>
    <t>Субсидия на софинансирование части расходов местных бюджетов  по оплате труда работников</t>
  </si>
  <si>
    <t xml:space="preserve">на оплату труда </t>
  </si>
  <si>
    <t>за счет безвозмездных поступлений:</t>
  </si>
  <si>
    <t>5)</t>
  </si>
  <si>
    <t>Нв противопожарные мероприятия в школах</t>
  </si>
  <si>
    <t>Субвенция</t>
  </si>
  <si>
    <t>Субвенция  на содержание общеобразовательных школ</t>
  </si>
  <si>
    <t xml:space="preserve">на оплату труда, учебные расходы </t>
  </si>
  <si>
    <t>6)</t>
  </si>
  <si>
    <t>Субвенция на содержание детских садов</t>
  </si>
  <si>
    <t>на оплату труда</t>
  </si>
  <si>
    <t>ежемесячная выплата  за успешную учебу</t>
  </si>
  <si>
    <t>в том числе по объектам:</t>
  </si>
  <si>
    <t>софинансирование на горячее питание детям из многодетных семей (за счет уменьшения расходов на проведение мероприятий для детей)</t>
  </si>
  <si>
    <t>софинансирование на оплату труда работников (за счет уменьшения расходов на проведение мероприятий для детей)</t>
  </si>
  <si>
    <t>Расходы на приобретение угля                     (уменьшение расходов по ремонту здания)</t>
  </si>
  <si>
    <t>определение сметной стоимости по ремонту водозаборного узла (за счет уменьшения расходов по ремонту здания)</t>
  </si>
  <si>
    <t>на оздоровление детей (за счет уменьшения  расходов по мероприятиям для детей и молодежи)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</si>
</sst>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2" xfId="0" applyFont="1" applyBorder="1"/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0" fillId="2" borderId="0" xfId="0" applyNumberFormat="1" applyFill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Border="1"/>
    <xf numFmtId="0" fontId="2" fillId="0" borderId="2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6" xfId="0" applyFont="1" applyBorder="1" applyAlignment="1">
      <alignment horizontal="center" vertical="center"/>
    </xf>
    <xf numFmtId="167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7" fontId="1" fillId="2" borderId="2" xfId="0" applyNumberFormat="1" applyFont="1" applyFill="1" applyBorder="1" applyAlignment="1">
      <alignment horizontal="center"/>
    </xf>
    <xf numFmtId="167" fontId="3" fillId="2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7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wrapText="1"/>
    </xf>
    <xf numFmtId="167" fontId="1" fillId="2" borderId="2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6" fontId="1" fillId="2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/>
    <xf numFmtId="0" fontId="2" fillId="0" borderId="2" xfId="0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5" fillId="0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0"/>
  <sheetViews>
    <sheetView tabSelected="1" topLeftCell="A89" zoomScale="85" zoomScaleNormal="85" workbookViewId="0">
      <selection activeCell="N101" sqref="N101"/>
    </sheetView>
  </sheetViews>
  <sheetFormatPr defaultRowHeight="15"/>
  <cols>
    <col min="1" max="1" width="4" style="17" customWidth="1"/>
    <col min="2" max="6" width="9.140625" hidden="1" customWidth="1"/>
    <col min="7" max="7" width="23.5703125" hidden="1" customWidth="1"/>
    <col min="8" max="8" width="2.28515625" hidden="1" customWidth="1"/>
    <col min="9" max="9" width="5.5703125" hidden="1" customWidth="1"/>
    <col min="10" max="10" width="9.140625" hidden="1" customWidth="1"/>
    <col min="11" max="11" width="12" hidden="1" customWidth="1"/>
    <col min="12" max="12" width="1.85546875" hidden="1" customWidth="1"/>
    <col min="13" max="13" width="59.5703125" customWidth="1"/>
    <col min="14" max="14" width="45.7109375" customWidth="1"/>
    <col min="15" max="15" width="9.5703125" hidden="1" customWidth="1"/>
    <col min="16" max="16" width="27.28515625" customWidth="1"/>
    <col min="17" max="17" width="13.42578125" style="15" customWidth="1"/>
    <col min="19" max="19" width="15.7109375" customWidth="1"/>
  </cols>
  <sheetData>
    <row r="1" spans="1:19" ht="15.75">
      <c r="A1" s="16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88" t="s">
        <v>7</v>
      </c>
      <c r="O1" s="88"/>
      <c r="P1" s="88"/>
      <c r="Q1" s="88"/>
    </row>
    <row r="2" spans="1:19" ht="5.25" customHeight="1">
      <c r="A2" s="1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93"/>
      <c r="O2" s="93"/>
      <c r="P2" s="93"/>
      <c r="Q2" s="93"/>
    </row>
    <row r="3" spans="1:19" ht="1.5" hidden="1" customHeight="1">
      <c r="A3" s="16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89"/>
      <c r="O3" s="89"/>
      <c r="P3" s="89"/>
      <c r="Q3" s="89"/>
    </row>
    <row r="4" spans="1:19" ht="15.75" customHeight="1">
      <c r="A4" s="92" t="s">
        <v>12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19" ht="14.25" customHeight="1">
      <c r="A5" s="90" t="s">
        <v>5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19" ht="35.25" customHeight="1">
      <c r="A6" s="6" t="s">
        <v>0</v>
      </c>
      <c r="B6" s="2"/>
      <c r="C6" s="2"/>
      <c r="D6" s="2"/>
      <c r="E6" s="2"/>
      <c r="F6" s="2"/>
      <c r="G6" s="91"/>
      <c r="H6" s="91"/>
      <c r="I6" s="91"/>
      <c r="J6" s="91"/>
      <c r="K6" s="91"/>
      <c r="L6" s="91"/>
      <c r="M6" s="10" t="s">
        <v>2</v>
      </c>
      <c r="N6" s="10" t="s">
        <v>4</v>
      </c>
      <c r="O6" s="10"/>
      <c r="P6" s="10" t="s">
        <v>1</v>
      </c>
      <c r="Q6" s="7" t="s">
        <v>6</v>
      </c>
    </row>
    <row r="7" spans="1:19" ht="3.75" customHeight="1">
      <c r="A7" s="6"/>
      <c r="B7" s="2"/>
      <c r="C7" s="2"/>
      <c r="D7" s="2"/>
      <c r="E7" s="2"/>
      <c r="F7" s="2"/>
      <c r="G7" s="4"/>
      <c r="H7" s="4"/>
      <c r="I7" s="4"/>
      <c r="J7" s="4"/>
      <c r="K7" s="4"/>
      <c r="L7" s="4"/>
      <c r="M7" s="85"/>
      <c r="N7" s="86"/>
      <c r="O7" s="86"/>
      <c r="P7" s="86"/>
      <c r="Q7" s="87"/>
    </row>
    <row r="8" spans="1:19" ht="26.25" customHeight="1">
      <c r="A8" s="6" t="s">
        <v>3</v>
      </c>
      <c r="B8" s="2"/>
      <c r="C8" s="2"/>
      <c r="D8" s="2"/>
      <c r="E8" s="2"/>
      <c r="F8" s="2"/>
      <c r="G8" s="23"/>
      <c r="H8" s="23"/>
      <c r="I8" s="23"/>
      <c r="J8" s="23"/>
      <c r="K8" s="23"/>
      <c r="L8" s="23"/>
      <c r="M8" s="9"/>
      <c r="N8" s="20" t="s">
        <v>107</v>
      </c>
      <c r="O8" s="19"/>
      <c r="P8" s="19"/>
      <c r="Q8" s="42">
        <f>Q10+Q11+Q12+Q13+Q18+Q19</f>
        <v>17994.623509999998</v>
      </c>
      <c r="S8" s="1"/>
    </row>
    <row r="9" spans="1:19" ht="17.25" customHeight="1">
      <c r="A9" s="6"/>
      <c r="B9" s="2"/>
      <c r="C9" s="2"/>
      <c r="D9" s="2"/>
      <c r="E9" s="2"/>
      <c r="F9" s="2"/>
      <c r="G9" s="27"/>
      <c r="H9" s="27"/>
      <c r="I9" s="27"/>
      <c r="J9" s="27"/>
      <c r="K9" s="27"/>
      <c r="L9" s="27"/>
      <c r="M9" s="28" t="s">
        <v>100</v>
      </c>
      <c r="N9" s="24"/>
      <c r="O9" s="19"/>
      <c r="P9" s="19"/>
      <c r="Q9" s="21"/>
    </row>
    <row r="10" spans="1:19" ht="31.5" customHeight="1">
      <c r="A10" s="6" t="s">
        <v>59</v>
      </c>
      <c r="B10" s="2"/>
      <c r="C10" s="2"/>
      <c r="D10" s="2"/>
      <c r="E10" s="2"/>
      <c r="F10" s="2"/>
      <c r="G10" s="23"/>
      <c r="H10" s="23"/>
      <c r="I10" s="23"/>
      <c r="J10" s="23"/>
      <c r="K10" s="23"/>
      <c r="L10" s="23"/>
      <c r="M10" s="43" t="s">
        <v>13</v>
      </c>
      <c r="N10" s="43" t="s">
        <v>14</v>
      </c>
      <c r="O10" s="10"/>
      <c r="P10" s="10" t="s">
        <v>8</v>
      </c>
      <c r="Q10" s="41">
        <v>3.551E-2</v>
      </c>
    </row>
    <row r="11" spans="1:19" ht="33.75" customHeight="1">
      <c r="A11" s="6" t="s">
        <v>60</v>
      </c>
      <c r="B11" s="2"/>
      <c r="C11" s="2"/>
      <c r="D11" s="2"/>
      <c r="E11" s="2"/>
      <c r="F11" s="2"/>
      <c r="G11" s="12"/>
      <c r="H11" s="12"/>
      <c r="I11" s="12"/>
      <c r="J11" s="12"/>
      <c r="K11" s="12"/>
      <c r="L11" s="12"/>
      <c r="M11" s="75" t="s">
        <v>17</v>
      </c>
      <c r="N11" s="43" t="s">
        <v>18</v>
      </c>
      <c r="O11" s="10"/>
      <c r="P11" s="10" t="s">
        <v>19</v>
      </c>
      <c r="Q11" s="41">
        <v>1132.088</v>
      </c>
    </row>
    <row r="12" spans="1:19" ht="44.25" customHeight="1">
      <c r="A12" s="6" t="s">
        <v>99</v>
      </c>
      <c r="B12" s="2"/>
      <c r="C12" s="2"/>
      <c r="D12" s="2"/>
      <c r="E12" s="2"/>
      <c r="F12" s="2"/>
      <c r="G12" s="14"/>
      <c r="H12" s="14"/>
      <c r="I12" s="14"/>
      <c r="J12" s="14"/>
      <c r="K12" s="14"/>
      <c r="L12" s="14"/>
      <c r="M12" s="3" t="s">
        <v>101</v>
      </c>
      <c r="N12" s="44" t="s">
        <v>102</v>
      </c>
      <c r="O12" s="10"/>
      <c r="P12" s="10" t="s">
        <v>103</v>
      </c>
      <c r="Q12" s="41">
        <v>1980</v>
      </c>
    </row>
    <row r="13" spans="1:19" ht="42" customHeight="1">
      <c r="A13" s="6" t="s">
        <v>104</v>
      </c>
      <c r="B13" s="2"/>
      <c r="C13" s="2"/>
      <c r="D13" s="2"/>
      <c r="E13" s="2"/>
      <c r="F13" s="2"/>
      <c r="G13" s="81"/>
      <c r="H13" s="81"/>
      <c r="I13" s="81"/>
      <c r="J13" s="81"/>
      <c r="K13" s="81"/>
      <c r="L13" s="81"/>
      <c r="M13" s="43" t="s">
        <v>105</v>
      </c>
      <c r="N13" s="44" t="s">
        <v>106</v>
      </c>
      <c r="O13" s="10"/>
      <c r="P13" s="10" t="s">
        <v>94</v>
      </c>
      <c r="Q13" s="41">
        <v>7583.5</v>
      </c>
    </row>
    <row r="14" spans="1:19" ht="17.25" customHeight="1">
      <c r="A14" s="6"/>
      <c r="B14" s="2"/>
      <c r="C14" s="2"/>
      <c r="D14" s="2"/>
      <c r="E14" s="2"/>
      <c r="F14" s="2"/>
      <c r="G14" s="81"/>
      <c r="H14" s="81"/>
      <c r="I14" s="81"/>
      <c r="J14" s="81"/>
      <c r="K14" s="81"/>
      <c r="L14" s="81"/>
      <c r="M14" s="43"/>
      <c r="N14" s="44"/>
      <c r="O14" s="10"/>
      <c r="P14" s="10" t="s">
        <v>58</v>
      </c>
      <c r="Q14" s="41"/>
    </row>
    <row r="15" spans="1:19" ht="20.25" customHeight="1">
      <c r="A15" s="6"/>
      <c r="B15" s="2"/>
      <c r="C15" s="2"/>
      <c r="D15" s="2"/>
      <c r="E15" s="2"/>
      <c r="F15" s="2"/>
      <c r="G15" s="81"/>
      <c r="H15" s="81"/>
      <c r="I15" s="81"/>
      <c r="J15" s="81"/>
      <c r="K15" s="81"/>
      <c r="L15" s="81"/>
      <c r="M15" s="43"/>
      <c r="N15" s="44"/>
      <c r="O15" s="10"/>
      <c r="P15" s="10" t="s">
        <v>93</v>
      </c>
      <c r="Q15" s="41">
        <v>2500</v>
      </c>
    </row>
    <row r="16" spans="1:19" ht="17.25" customHeight="1">
      <c r="A16" s="6"/>
      <c r="B16" s="2"/>
      <c r="C16" s="2"/>
      <c r="D16" s="2"/>
      <c r="E16" s="2"/>
      <c r="F16" s="2"/>
      <c r="G16" s="81"/>
      <c r="H16" s="81"/>
      <c r="I16" s="81"/>
      <c r="J16" s="81"/>
      <c r="K16" s="81"/>
      <c r="L16" s="81"/>
      <c r="M16" s="43"/>
      <c r="N16" s="44"/>
      <c r="O16" s="10"/>
      <c r="P16" s="10" t="s">
        <v>69</v>
      </c>
      <c r="Q16" s="41">
        <v>5083.5</v>
      </c>
    </row>
    <row r="17" spans="1:17" ht="17.25" customHeight="1">
      <c r="A17" s="6"/>
      <c r="B17" s="2"/>
      <c r="C17" s="2"/>
      <c r="D17" s="2"/>
      <c r="E17" s="2"/>
      <c r="F17" s="2"/>
      <c r="G17" s="81"/>
      <c r="H17" s="81"/>
      <c r="I17" s="81"/>
      <c r="J17" s="81"/>
      <c r="K17" s="81"/>
      <c r="L17" s="81"/>
      <c r="M17" s="24" t="s">
        <v>110</v>
      </c>
      <c r="N17" s="44"/>
      <c r="O17" s="10"/>
      <c r="P17" s="10"/>
      <c r="Q17" s="41"/>
    </row>
    <row r="18" spans="1:17" ht="33.75" customHeight="1">
      <c r="A18" s="6" t="s">
        <v>108</v>
      </c>
      <c r="B18" s="2"/>
      <c r="C18" s="2"/>
      <c r="D18" s="2"/>
      <c r="E18" s="2"/>
      <c r="F18" s="2"/>
      <c r="G18" s="81"/>
      <c r="H18" s="81"/>
      <c r="I18" s="81"/>
      <c r="J18" s="81"/>
      <c r="K18" s="81"/>
      <c r="L18" s="81"/>
      <c r="M18" s="43" t="s">
        <v>111</v>
      </c>
      <c r="N18" s="44" t="s">
        <v>112</v>
      </c>
      <c r="O18" s="10"/>
      <c r="P18" s="10" t="s">
        <v>69</v>
      </c>
      <c r="Q18" s="41">
        <v>6638</v>
      </c>
    </row>
    <row r="19" spans="1:17" ht="30.75" customHeight="1">
      <c r="A19" s="6" t="s">
        <v>113</v>
      </c>
      <c r="B19" s="2"/>
      <c r="C19" s="2"/>
      <c r="D19" s="2"/>
      <c r="E19" s="2"/>
      <c r="F19" s="2"/>
      <c r="G19" s="81"/>
      <c r="H19" s="81"/>
      <c r="I19" s="81"/>
      <c r="J19" s="81"/>
      <c r="K19" s="81"/>
      <c r="L19" s="81"/>
      <c r="M19" s="43" t="s">
        <v>114</v>
      </c>
      <c r="N19" s="44" t="s">
        <v>115</v>
      </c>
      <c r="O19" s="10"/>
      <c r="P19" s="10" t="s">
        <v>69</v>
      </c>
      <c r="Q19" s="41">
        <v>661</v>
      </c>
    </row>
    <row r="20" spans="1:17" ht="21" customHeight="1">
      <c r="A20" s="11"/>
      <c r="B20" s="2"/>
      <c r="C20" s="2"/>
      <c r="D20" s="2"/>
      <c r="E20" s="2"/>
      <c r="F20" s="2"/>
      <c r="G20" s="31"/>
      <c r="H20" s="31"/>
      <c r="I20" s="31"/>
      <c r="J20" s="31"/>
      <c r="K20" s="31"/>
      <c r="L20" s="31"/>
      <c r="M20" s="76"/>
      <c r="N20" s="24" t="s">
        <v>27</v>
      </c>
      <c r="O20" s="10"/>
      <c r="P20" s="10"/>
      <c r="Q20" s="40"/>
    </row>
    <row r="21" spans="1:17" ht="24.75" customHeight="1">
      <c r="A21" s="11"/>
      <c r="B21" s="2"/>
      <c r="C21" s="2"/>
      <c r="D21" s="2"/>
      <c r="E21" s="2"/>
      <c r="F21" s="2"/>
      <c r="G21" s="30"/>
      <c r="H21" s="30"/>
      <c r="I21" s="30"/>
      <c r="J21" s="30"/>
      <c r="K21" s="30"/>
      <c r="L21" s="30"/>
      <c r="M21" s="94" t="s">
        <v>28</v>
      </c>
      <c r="N21" s="95"/>
      <c r="O21" s="95"/>
      <c r="P21" s="96"/>
      <c r="Q21" s="53">
        <f>Q23+Q29</f>
        <v>26745.699459999996</v>
      </c>
    </row>
    <row r="22" spans="1:17" ht="14.25" customHeight="1">
      <c r="A22" s="11"/>
      <c r="B22" s="2"/>
      <c r="C22" s="2"/>
      <c r="D22" s="2"/>
      <c r="E22" s="2"/>
      <c r="F22" s="2"/>
      <c r="G22" s="56"/>
      <c r="H22" s="56"/>
      <c r="I22" s="56"/>
      <c r="J22" s="56"/>
      <c r="K22" s="56"/>
      <c r="L22" s="56"/>
      <c r="M22" s="28"/>
      <c r="N22" s="44"/>
      <c r="O22" s="29"/>
      <c r="P22" s="29"/>
      <c r="Q22" s="61"/>
    </row>
    <row r="23" spans="1:17" ht="42.75" customHeight="1">
      <c r="A23" s="6" t="s">
        <v>3</v>
      </c>
      <c r="B23" s="2"/>
      <c r="C23" s="2"/>
      <c r="D23" s="2"/>
      <c r="E23" s="2"/>
      <c r="F23" s="2"/>
      <c r="G23" s="35"/>
      <c r="H23" s="35"/>
      <c r="I23" s="35"/>
      <c r="J23" s="35"/>
      <c r="K23" s="35"/>
      <c r="L23" s="35"/>
      <c r="M23" s="65" t="s">
        <v>30</v>
      </c>
      <c r="N23" s="66" t="s">
        <v>29</v>
      </c>
      <c r="O23" s="67"/>
      <c r="P23" s="68" t="s">
        <v>75</v>
      </c>
      <c r="Q23" s="69">
        <f>Q24+Q25+Q26+Q27</f>
        <v>4923.0395599999993</v>
      </c>
    </row>
    <row r="24" spans="1:17" ht="19.5" customHeight="1">
      <c r="A24" s="11"/>
      <c r="B24" s="2"/>
      <c r="C24" s="2"/>
      <c r="D24" s="2"/>
      <c r="E24" s="2"/>
      <c r="F24" s="2"/>
      <c r="G24" s="35"/>
      <c r="H24" s="35"/>
      <c r="I24" s="35"/>
      <c r="J24" s="35"/>
      <c r="K24" s="35"/>
      <c r="L24" s="35"/>
      <c r="M24" s="28"/>
      <c r="N24" s="44"/>
      <c r="O24" s="10"/>
      <c r="P24" s="29" t="s">
        <v>21</v>
      </c>
      <c r="Q24" s="39">
        <v>1500</v>
      </c>
    </row>
    <row r="25" spans="1:17" ht="18.75" customHeight="1">
      <c r="A25" s="11"/>
      <c r="B25" s="2"/>
      <c r="C25" s="2"/>
      <c r="D25" s="2"/>
      <c r="E25" s="2"/>
      <c r="F25" s="2"/>
      <c r="G25" s="35"/>
      <c r="H25" s="35"/>
      <c r="I25" s="35"/>
      <c r="J25" s="35"/>
      <c r="K25" s="35"/>
      <c r="L25" s="35"/>
      <c r="M25" s="28"/>
      <c r="N25" s="44" t="s">
        <v>76</v>
      </c>
      <c r="O25" s="10"/>
      <c r="P25" s="29" t="s">
        <v>22</v>
      </c>
      <c r="Q25" s="39">
        <v>2198.08556</v>
      </c>
    </row>
    <row r="26" spans="1:17" ht="19.5" customHeight="1">
      <c r="A26" s="11"/>
      <c r="B26" s="2"/>
      <c r="C26" s="2"/>
      <c r="D26" s="2"/>
      <c r="E26" s="2"/>
      <c r="F26" s="2"/>
      <c r="G26" s="35"/>
      <c r="H26" s="35"/>
      <c r="I26" s="35"/>
      <c r="J26" s="35"/>
      <c r="K26" s="35"/>
      <c r="L26" s="35"/>
      <c r="M26" s="28"/>
      <c r="N26" s="44"/>
      <c r="O26" s="10"/>
      <c r="P26" s="29" t="s">
        <v>32</v>
      </c>
      <c r="Q26" s="39">
        <v>500</v>
      </c>
    </row>
    <row r="27" spans="1:17" ht="15" customHeight="1">
      <c r="A27" s="11"/>
      <c r="B27" s="2"/>
      <c r="C27" s="2"/>
      <c r="D27" s="2"/>
      <c r="E27" s="2"/>
      <c r="F27" s="2"/>
      <c r="G27" s="56"/>
      <c r="H27" s="56"/>
      <c r="I27" s="56"/>
      <c r="J27" s="56"/>
      <c r="K27" s="56"/>
      <c r="L27" s="56"/>
      <c r="M27" s="28"/>
      <c r="N27" s="44"/>
      <c r="O27" s="10"/>
      <c r="P27" s="29" t="s">
        <v>26</v>
      </c>
      <c r="Q27" s="39">
        <v>724.95399999999995</v>
      </c>
    </row>
    <row r="28" spans="1:17" ht="5.25" customHeight="1">
      <c r="A28" s="11"/>
      <c r="B28" s="2"/>
      <c r="C28" s="2"/>
      <c r="D28" s="2"/>
      <c r="E28" s="2"/>
      <c r="F28" s="2"/>
      <c r="G28" s="56"/>
      <c r="H28" s="56"/>
      <c r="I28" s="56"/>
      <c r="J28" s="56"/>
      <c r="K28" s="56"/>
      <c r="L28" s="56"/>
      <c r="M28" s="28"/>
      <c r="N28" s="44"/>
      <c r="O28" s="10"/>
      <c r="P28" s="29"/>
      <c r="Q28" s="39"/>
    </row>
    <row r="29" spans="1:17" ht="37.5">
      <c r="A29" s="11" t="s">
        <v>45</v>
      </c>
      <c r="B29" s="2"/>
      <c r="C29" s="2"/>
      <c r="D29" s="2"/>
      <c r="E29" s="2"/>
      <c r="F29" s="2"/>
      <c r="G29" s="35"/>
      <c r="H29" s="35"/>
      <c r="I29" s="35"/>
      <c r="J29" s="35"/>
      <c r="K29" s="35"/>
      <c r="L29" s="35"/>
      <c r="M29" s="65" t="s">
        <v>44</v>
      </c>
      <c r="N29" s="66"/>
      <c r="O29" s="67"/>
      <c r="P29" s="68"/>
      <c r="Q29" s="70">
        <f>Q30+Q49+Q59+Q83</f>
        <v>21822.659899999999</v>
      </c>
    </row>
    <row r="30" spans="1:17" ht="22.5" customHeight="1">
      <c r="A30" s="11" t="s">
        <v>59</v>
      </c>
      <c r="B30" s="2"/>
      <c r="C30" s="2"/>
      <c r="D30" s="2"/>
      <c r="E30" s="2"/>
      <c r="F30" s="2"/>
      <c r="G30" s="34"/>
      <c r="H30" s="34"/>
      <c r="I30" s="34"/>
      <c r="J30" s="34"/>
      <c r="K30" s="34"/>
      <c r="L30" s="34"/>
      <c r="M30" s="78" t="s">
        <v>11</v>
      </c>
      <c r="N30" s="29"/>
      <c r="O30" s="10"/>
      <c r="P30" s="29"/>
      <c r="Q30" s="53">
        <f>Q31+Q39+Q43+Q38</f>
        <v>1958.5</v>
      </c>
    </row>
    <row r="31" spans="1:17" ht="36.75" customHeight="1">
      <c r="A31" s="11" t="s">
        <v>15</v>
      </c>
      <c r="B31" s="2"/>
      <c r="C31" s="2"/>
      <c r="D31" s="2"/>
      <c r="E31" s="2"/>
      <c r="F31" s="2"/>
      <c r="G31" s="33"/>
      <c r="H31" s="33"/>
      <c r="I31" s="33"/>
      <c r="J31" s="33"/>
      <c r="K31" s="33"/>
      <c r="L31" s="33"/>
      <c r="M31" s="13" t="s">
        <v>95</v>
      </c>
      <c r="N31" s="43" t="s">
        <v>20</v>
      </c>
      <c r="O31" s="10"/>
      <c r="P31" s="29" t="s">
        <v>33</v>
      </c>
      <c r="Q31" s="37">
        <f>Q32+Q33+Q34+Q35+Q36+Q37</f>
        <v>724.5</v>
      </c>
    </row>
    <row r="32" spans="1:17" ht="19.5" customHeight="1">
      <c r="A32" s="11"/>
      <c r="B32" s="2"/>
      <c r="C32" s="2"/>
      <c r="D32" s="2"/>
      <c r="E32" s="2"/>
      <c r="F32" s="2"/>
      <c r="G32" s="35"/>
      <c r="H32" s="35"/>
      <c r="I32" s="35"/>
      <c r="J32" s="35"/>
      <c r="K32" s="35"/>
      <c r="L32" s="35"/>
      <c r="M32" s="13"/>
      <c r="N32" s="29"/>
      <c r="O32" s="10"/>
      <c r="P32" s="29" t="s">
        <v>21</v>
      </c>
      <c r="Q32" s="37">
        <v>101.1</v>
      </c>
    </row>
    <row r="33" spans="1:17" ht="18.75" customHeight="1">
      <c r="A33" s="11"/>
      <c r="B33" s="2"/>
      <c r="C33" s="2"/>
      <c r="D33" s="2"/>
      <c r="E33" s="2"/>
      <c r="F33" s="2"/>
      <c r="G33" s="35"/>
      <c r="H33" s="35"/>
      <c r="I33" s="35"/>
      <c r="J33" s="35"/>
      <c r="K33" s="35"/>
      <c r="L33" s="35"/>
      <c r="M33" s="13"/>
      <c r="N33" s="29"/>
      <c r="O33" s="10"/>
      <c r="P33" s="29" t="s">
        <v>22</v>
      </c>
      <c r="Q33" s="37">
        <v>101.1</v>
      </c>
    </row>
    <row r="34" spans="1:17" ht="15.75" customHeight="1">
      <c r="A34" s="11"/>
      <c r="B34" s="2"/>
      <c r="C34" s="2"/>
      <c r="D34" s="2"/>
      <c r="E34" s="2"/>
      <c r="F34" s="2"/>
      <c r="G34" s="35"/>
      <c r="H34" s="35"/>
      <c r="I34" s="35"/>
      <c r="J34" s="35"/>
      <c r="K34" s="35"/>
      <c r="L34" s="35"/>
      <c r="M34" s="13"/>
      <c r="N34" s="29"/>
      <c r="O34" s="10"/>
      <c r="P34" s="29" t="s">
        <v>23</v>
      </c>
      <c r="Q34" s="37">
        <v>168.5</v>
      </c>
    </row>
    <row r="35" spans="1:17" ht="19.5" customHeight="1">
      <c r="A35" s="11"/>
      <c r="B35" s="2"/>
      <c r="C35" s="2"/>
      <c r="D35" s="2"/>
      <c r="E35" s="2"/>
      <c r="F35" s="2"/>
      <c r="G35" s="35"/>
      <c r="H35" s="35"/>
      <c r="I35" s="35"/>
      <c r="J35" s="35"/>
      <c r="K35" s="35"/>
      <c r="L35" s="35"/>
      <c r="M35" s="13"/>
      <c r="N35" s="29"/>
      <c r="O35" s="10"/>
      <c r="P35" s="29" t="s">
        <v>24</v>
      </c>
      <c r="Q35" s="37">
        <v>101.1</v>
      </c>
    </row>
    <row r="36" spans="1:17" ht="15" customHeight="1">
      <c r="A36" s="11"/>
      <c r="B36" s="2"/>
      <c r="C36" s="2"/>
      <c r="D36" s="2"/>
      <c r="E36" s="2"/>
      <c r="F36" s="2"/>
      <c r="G36" s="35"/>
      <c r="H36" s="35"/>
      <c r="I36" s="35"/>
      <c r="J36" s="35"/>
      <c r="K36" s="35"/>
      <c r="L36" s="35"/>
      <c r="M36" s="13"/>
      <c r="N36" s="29"/>
      <c r="O36" s="10"/>
      <c r="P36" s="29" t="s">
        <v>25</v>
      </c>
      <c r="Q36" s="37">
        <v>151.6</v>
      </c>
    </row>
    <row r="37" spans="1:17" ht="18.75">
      <c r="A37" s="11"/>
      <c r="B37" s="2"/>
      <c r="C37" s="2"/>
      <c r="D37" s="2"/>
      <c r="E37" s="2"/>
      <c r="F37" s="2"/>
      <c r="G37" s="35"/>
      <c r="H37" s="35"/>
      <c r="I37" s="35"/>
      <c r="J37" s="35"/>
      <c r="K37" s="35"/>
      <c r="L37" s="35"/>
      <c r="M37" s="13"/>
      <c r="N37" s="29"/>
      <c r="O37" s="10"/>
      <c r="P37" s="29" t="s">
        <v>26</v>
      </c>
      <c r="Q37" s="37">
        <v>101.1</v>
      </c>
    </row>
    <row r="38" spans="1:17" ht="54.75" customHeight="1">
      <c r="A38" s="11" t="s">
        <v>16</v>
      </c>
      <c r="B38" s="2"/>
      <c r="C38" s="2"/>
      <c r="D38" s="2"/>
      <c r="E38" s="2"/>
      <c r="F38" s="2"/>
      <c r="G38" s="74"/>
      <c r="H38" s="74"/>
      <c r="I38" s="74"/>
      <c r="J38" s="74"/>
      <c r="K38" s="74"/>
      <c r="L38" s="74"/>
      <c r="M38" s="43" t="s">
        <v>96</v>
      </c>
      <c r="N38" s="29" t="s">
        <v>116</v>
      </c>
      <c r="O38" s="10"/>
      <c r="P38" s="10" t="s">
        <v>8</v>
      </c>
      <c r="Q38" s="37">
        <v>1200</v>
      </c>
    </row>
    <row r="39" spans="1:17" ht="47.25">
      <c r="A39" s="11" t="s">
        <v>83</v>
      </c>
      <c r="B39" s="2"/>
      <c r="C39" s="2"/>
      <c r="D39" s="2"/>
      <c r="E39" s="2"/>
      <c r="F39" s="2"/>
      <c r="G39" s="30"/>
      <c r="H39" s="30"/>
      <c r="I39" s="30"/>
      <c r="J39" s="30"/>
      <c r="K39" s="30"/>
      <c r="L39" s="30"/>
      <c r="M39" s="43" t="s">
        <v>97</v>
      </c>
      <c r="N39" s="43" t="s">
        <v>34</v>
      </c>
      <c r="O39" s="3"/>
      <c r="P39" s="29" t="s">
        <v>94</v>
      </c>
      <c r="Q39" s="32">
        <v>20</v>
      </c>
    </row>
    <row r="40" spans="1:17" ht="16.5" customHeight="1">
      <c r="A40" s="11"/>
      <c r="B40" s="2"/>
      <c r="C40" s="2"/>
      <c r="D40" s="2"/>
      <c r="E40" s="2"/>
      <c r="F40" s="2"/>
      <c r="G40" s="72"/>
      <c r="H40" s="72"/>
      <c r="I40" s="72"/>
      <c r="J40" s="72"/>
      <c r="K40" s="72"/>
      <c r="L40" s="72"/>
      <c r="M40" s="13"/>
      <c r="N40" s="43"/>
      <c r="O40" s="3"/>
      <c r="P40" s="79" t="s">
        <v>58</v>
      </c>
      <c r="Q40" s="32"/>
    </row>
    <row r="41" spans="1:17" ht="16.5" customHeight="1">
      <c r="A41" s="11"/>
      <c r="B41" s="2"/>
      <c r="C41" s="2"/>
      <c r="D41" s="2"/>
      <c r="E41" s="2"/>
      <c r="F41" s="2"/>
      <c r="G41" s="72"/>
      <c r="H41" s="72"/>
      <c r="I41" s="72"/>
      <c r="J41" s="72"/>
      <c r="K41" s="72"/>
      <c r="L41" s="72"/>
      <c r="M41" s="13"/>
      <c r="N41" s="43"/>
      <c r="O41" s="3"/>
      <c r="P41" s="29" t="s">
        <v>8</v>
      </c>
      <c r="Q41" s="32">
        <v>5</v>
      </c>
    </row>
    <row r="42" spans="1:17" ht="15.75" customHeight="1">
      <c r="A42" s="11"/>
      <c r="B42" s="2"/>
      <c r="C42" s="2"/>
      <c r="D42" s="2"/>
      <c r="E42" s="2"/>
      <c r="F42" s="2"/>
      <c r="G42" s="72"/>
      <c r="H42" s="72"/>
      <c r="I42" s="72"/>
      <c r="J42" s="72"/>
      <c r="K42" s="72"/>
      <c r="L42" s="72"/>
      <c r="M42" s="13"/>
      <c r="N42" s="43"/>
      <c r="O42" s="3"/>
      <c r="P42" s="25" t="s">
        <v>69</v>
      </c>
      <c r="Q42" s="32">
        <v>15</v>
      </c>
    </row>
    <row r="43" spans="1:17" ht="48" customHeight="1">
      <c r="A43" s="11" t="s">
        <v>87</v>
      </c>
      <c r="B43" s="2"/>
      <c r="C43" s="2"/>
      <c r="D43" s="2"/>
      <c r="E43" s="2"/>
      <c r="F43" s="2"/>
      <c r="G43" s="34"/>
      <c r="H43" s="34"/>
      <c r="I43" s="34"/>
      <c r="J43" s="34"/>
      <c r="K43" s="34"/>
      <c r="L43" s="34"/>
      <c r="M43" s="43" t="s">
        <v>98</v>
      </c>
      <c r="N43" s="43" t="s">
        <v>34</v>
      </c>
      <c r="O43" s="3"/>
      <c r="P43" s="29" t="s">
        <v>94</v>
      </c>
      <c r="Q43" s="32">
        <v>14</v>
      </c>
    </row>
    <row r="44" spans="1:17" ht="18.75" customHeight="1">
      <c r="A44" s="11"/>
      <c r="B44" s="2"/>
      <c r="C44" s="2"/>
      <c r="D44" s="2"/>
      <c r="E44" s="2"/>
      <c r="F44" s="2"/>
      <c r="G44" s="72"/>
      <c r="H44" s="72"/>
      <c r="I44" s="72"/>
      <c r="J44" s="72"/>
      <c r="K44" s="72"/>
      <c r="L44" s="72"/>
      <c r="M44" s="13"/>
      <c r="N44" s="43"/>
      <c r="O44" s="3"/>
      <c r="P44" s="29" t="s">
        <v>58</v>
      </c>
      <c r="Q44" s="32"/>
    </row>
    <row r="45" spans="1:17" ht="18.75" customHeight="1">
      <c r="A45" s="11"/>
      <c r="B45" s="2"/>
      <c r="C45" s="2"/>
      <c r="D45" s="2"/>
      <c r="E45" s="2"/>
      <c r="F45" s="2"/>
      <c r="G45" s="35"/>
      <c r="H45" s="35"/>
      <c r="I45" s="35"/>
      <c r="J45" s="35"/>
      <c r="K45" s="35"/>
      <c r="L45" s="35"/>
      <c r="M45" s="13"/>
      <c r="N45" s="43"/>
      <c r="O45" s="3"/>
      <c r="P45" s="29" t="s">
        <v>93</v>
      </c>
      <c r="Q45" s="32">
        <v>5</v>
      </c>
    </row>
    <row r="46" spans="1:17" ht="18" customHeight="1">
      <c r="A46" s="11"/>
      <c r="B46" s="2"/>
      <c r="C46" s="2"/>
      <c r="D46" s="2"/>
      <c r="E46" s="2"/>
      <c r="F46" s="2"/>
      <c r="G46" s="35"/>
      <c r="H46" s="35"/>
      <c r="I46" s="35"/>
      <c r="J46" s="35"/>
      <c r="K46" s="35"/>
      <c r="L46" s="35"/>
      <c r="M46" s="13"/>
      <c r="N46" s="43"/>
      <c r="O46" s="3"/>
      <c r="P46" s="29" t="s">
        <v>8</v>
      </c>
      <c r="Q46" s="32">
        <v>9</v>
      </c>
    </row>
    <row r="47" spans="1:17" ht="6.75" customHeight="1">
      <c r="A47" s="11"/>
      <c r="B47" s="2"/>
      <c r="C47" s="2"/>
      <c r="D47" s="2"/>
      <c r="E47" s="2"/>
      <c r="F47" s="2"/>
      <c r="G47" s="72"/>
      <c r="H47" s="72"/>
      <c r="I47" s="72"/>
      <c r="J47" s="72"/>
      <c r="K47" s="72"/>
      <c r="L47" s="72"/>
      <c r="M47" s="13"/>
      <c r="N47" s="43"/>
      <c r="O47" s="3"/>
      <c r="P47" s="29"/>
      <c r="Q47" s="32"/>
    </row>
    <row r="48" spans="1:17" ht="18.75">
      <c r="A48" s="11" t="s">
        <v>84</v>
      </c>
      <c r="B48" s="2"/>
      <c r="C48" s="2"/>
      <c r="D48" s="2"/>
      <c r="E48" s="2"/>
      <c r="F48" s="2"/>
      <c r="G48" s="35"/>
      <c r="H48" s="35"/>
      <c r="I48" s="35"/>
      <c r="J48" s="35"/>
      <c r="K48" s="35"/>
      <c r="L48" s="35"/>
      <c r="M48" s="13" t="s">
        <v>35</v>
      </c>
      <c r="N48" s="43"/>
      <c r="O48" s="3"/>
      <c r="P48" s="29"/>
      <c r="Q48" s="32"/>
    </row>
    <row r="49" spans="1:17" ht="18" customHeight="1">
      <c r="A49" s="11"/>
      <c r="B49" s="2"/>
      <c r="C49" s="2"/>
      <c r="D49" s="2"/>
      <c r="E49" s="2"/>
      <c r="F49" s="2"/>
      <c r="G49" s="35"/>
      <c r="H49" s="35"/>
      <c r="I49" s="35"/>
      <c r="J49" s="35"/>
      <c r="K49" s="35"/>
      <c r="L49" s="35"/>
      <c r="M49" s="13" t="s">
        <v>36</v>
      </c>
      <c r="N49" s="43" t="s">
        <v>37</v>
      </c>
      <c r="O49" s="3"/>
      <c r="P49" s="29"/>
      <c r="Q49" s="57">
        <v>632.15989999999999</v>
      </c>
    </row>
    <row r="50" spans="1:17" ht="14.25" customHeight="1">
      <c r="A50" s="11"/>
      <c r="B50" s="2"/>
      <c r="C50" s="2"/>
      <c r="D50" s="2"/>
      <c r="E50" s="2"/>
      <c r="F50" s="2"/>
      <c r="G50" s="35"/>
      <c r="H50" s="35"/>
      <c r="I50" s="35"/>
      <c r="J50" s="35"/>
      <c r="K50" s="35"/>
      <c r="L50" s="35"/>
      <c r="M50" s="13"/>
      <c r="N50" s="43"/>
      <c r="O50" s="3"/>
      <c r="P50" s="29" t="s">
        <v>21</v>
      </c>
      <c r="Q50" s="32">
        <v>46.21</v>
      </c>
    </row>
    <row r="51" spans="1:17" ht="19.5" customHeight="1">
      <c r="A51" s="11"/>
      <c r="B51" s="2"/>
      <c r="C51" s="2"/>
      <c r="D51" s="2"/>
      <c r="E51" s="2"/>
      <c r="F51" s="2"/>
      <c r="G51" s="35"/>
      <c r="H51" s="35"/>
      <c r="I51" s="35"/>
      <c r="J51" s="35"/>
      <c r="K51" s="35"/>
      <c r="L51" s="35"/>
      <c r="M51" s="13"/>
      <c r="N51" s="43"/>
      <c r="O51" s="3"/>
      <c r="P51" s="29" t="s">
        <v>38</v>
      </c>
      <c r="Q51" s="32">
        <v>84.35</v>
      </c>
    </row>
    <row r="52" spans="1:17" ht="18" customHeight="1">
      <c r="A52" s="11"/>
      <c r="B52" s="2"/>
      <c r="C52" s="2"/>
      <c r="D52" s="2"/>
      <c r="E52" s="2"/>
      <c r="F52" s="2"/>
      <c r="G52" s="35"/>
      <c r="H52" s="35"/>
      <c r="I52" s="35"/>
      <c r="J52" s="35"/>
      <c r="K52" s="35"/>
      <c r="L52" s="35"/>
      <c r="M52" s="13"/>
      <c r="N52" s="43"/>
      <c r="O52" s="3"/>
      <c r="P52" s="29" t="s">
        <v>32</v>
      </c>
      <c r="Q52" s="32">
        <v>31.27</v>
      </c>
    </row>
    <row r="53" spans="1:17" ht="19.5" customHeight="1">
      <c r="A53" s="11"/>
      <c r="B53" s="2"/>
      <c r="C53" s="2"/>
      <c r="D53" s="2"/>
      <c r="E53" s="2"/>
      <c r="F53" s="2"/>
      <c r="G53" s="35"/>
      <c r="H53" s="35"/>
      <c r="I53" s="35"/>
      <c r="J53" s="35"/>
      <c r="K53" s="35"/>
      <c r="L53" s="35"/>
      <c r="M53" s="13"/>
      <c r="N53" s="43"/>
      <c r="O53" s="3"/>
      <c r="P53" s="29" t="s">
        <v>39</v>
      </c>
      <c r="Q53" s="32">
        <v>24.22</v>
      </c>
    </row>
    <row r="54" spans="1:17" ht="19.5" customHeight="1">
      <c r="A54" s="11"/>
      <c r="B54" s="2"/>
      <c r="C54" s="2"/>
      <c r="D54" s="2"/>
      <c r="E54" s="2"/>
      <c r="F54" s="2"/>
      <c r="G54" s="35"/>
      <c r="H54" s="35"/>
      <c r="I54" s="35"/>
      <c r="J54" s="35"/>
      <c r="K54" s="35"/>
      <c r="L54" s="35"/>
      <c r="M54" s="13"/>
      <c r="N54" s="43"/>
      <c r="O54" s="3"/>
      <c r="P54" s="29" t="s">
        <v>40</v>
      </c>
      <c r="Q54" s="32">
        <v>66.41</v>
      </c>
    </row>
    <row r="55" spans="1:17" ht="19.5" customHeight="1">
      <c r="A55" s="11"/>
      <c r="B55" s="2"/>
      <c r="C55" s="2"/>
      <c r="D55" s="2"/>
      <c r="E55" s="2"/>
      <c r="F55" s="2"/>
      <c r="G55" s="35"/>
      <c r="H55" s="35"/>
      <c r="I55" s="35"/>
      <c r="J55" s="35"/>
      <c r="K55" s="35"/>
      <c r="L55" s="35"/>
      <c r="M55" s="13"/>
      <c r="N55" s="43"/>
      <c r="O55" s="3"/>
      <c r="P55" s="29" t="s">
        <v>41</v>
      </c>
      <c r="Q55" s="32">
        <v>18.38</v>
      </c>
    </row>
    <row r="56" spans="1:17" ht="14.25" customHeight="1">
      <c r="A56" s="11"/>
      <c r="B56" s="2"/>
      <c r="C56" s="2"/>
      <c r="D56" s="2"/>
      <c r="E56" s="2"/>
      <c r="F56" s="2"/>
      <c r="G56" s="35"/>
      <c r="H56" s="35"/>
      <c r="I56" s="35"/>
      <c r="J56" s="35"/>
      <c r="K56" s="35"/>
      <c r="L56" s="35"/>
      <c r="M56" s="13"/>
      <c r="N56" s="43"/>
      <c r="O56" s="3"/>
      <c r="P56" s="29" t="s">
        <v>42</v>
      </c>
      <c r="Q56" s="32">
        <v>25.6</v>
      </c>
    </row>
    <row r="57" spans="1:17" ht="14.25" customHeight="1">
      <c r="A57" s="11"/>
      <c r="B57" s="2"/>
      <c r="C57" s="2"/>
      <c r="D57" s="2"/>
      <c r="E57" s="2"/>
      <c r="F57" s="2"/>
      <c r="G57" s="35"/>
      <c r="H57" s="35"/>
      <c r="I57" s="35"/>
      <c r="J57" s="35"/>
      <c r="K57" s="35"/>
      <c r="L57" s="35"/>
      <c r="M57" s="13"/>
      <c r="N57" s="43"/>
      <c r="O57" s="3"/>
      <c r="P57" s="29" t="s">
        <v>43</v>
      </c>
      <c r="Q57" s="73">
        <v>116.15989999999999</v>
      </c>
    </row>
    <row r="58" spans="1:17" ht="14.25" customHeight="1">
      <c r="A58" s="11"/>
      <c r="B58" s="2"/>
      <c r="C58" s="2"/>
      <c r="D58" s="2"/>
      <c r="E58" s="2"/>
      <c r="F58" s="2"/>
      <c r="G58" s="35"/>
      <c r="H58" s="35"/>
      <c r="I58" s="35"/>
      <c r="J58" s="35"/>
      <c r="K58" s="35"/>
      <c r="L58" s="35"/>
      <c r="M58" s="13"/>
      <c r="N58" s="43"/>
      <c r="O58" s="3"/>
      <c r="P58" s="29" t="s">
        <v>31</v>
      </c>
      <c r="Q58" s="32">
        <v>219.56</v>
      </c>
    </row>
    <row r="59" spans="1:17" ht="15.75" customHeight="1">
      <c r="A59" s="11" t="s">
        <v>85</v>
      </c>
      <c r="B59" s="2"/>
      <c r="C59" s="2"/>
      <c r="D59" s="2"/>
      <c r="E59" s="2"/>
      <c r="F59" s="2"/>
      <c r="G59" s="34"/>
      <c r="H59" s="34"/>
      <c r="I59" s="34"/>
      <c r="J59" s="34"/>
      <c r="K59" s="34"/>
      <c r="L59" s="34"/>
      <c r="M59" s="18" t="s">
        <v>46</v>
      </c>
      <c r="N59" s="43"/>
      <c r="O59" s="3"/>
      <c r="P59" s="29"/>
      <c r="Q59" s="59">
        <f>Q60+Q70</f>
        <v>6714</v>
      </c>
    </row>
    <row r="60" spans="1:17" ht="19.5" customHeight="1">
      <c r="A60" s="8" t="s">
        <v>15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18"/>
      <c r="N60" s="18" t="s">
        <v>47</v>
      </c>
      <c r="O60" s="5"/>
      <c r="P60" s="18" t="s">
        <v>33</v>
      </c>
      <c r="Q60" s="58">
        <f>Q61+Q62+Q63+Q64+Q65+Q66+Q67+Q68</f>
        <v>5077.0680000000002</v>
      </c>
    </row>
    <row r="61" spans="1:17" ht="20.25" customHeight="1">
      <c r="A61" s="8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18"/>
      <c r="N61" s="18"/>
      <c r="O61" s="5"/>
      <c r="P61" s="10" t="s">
        <v>48</v>
      </c>
      <c r="Q61" s="48">
        <v>1000</v>
      </c>
    </row>
    <row r="62" spans="1:17" ht="18" customHeight="1">
      <c r="A62" s="8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18"/>
      <c r="N62" s="18"/>
      <c r="O62" s="5"/>
      <c r="P62" s="10" t="s">
        <v>38</v>
      </c>
      <c r="Q62" s="48">
        <v>77.067999999999998</v>
      </c>
    </row>
    <row r="63" spans="1:17" ht="19.5" customHeight="1">
      <c r="A63" s="8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18"/>
      <c r="N63" s="18"/>
      <c r="O63" s="5"/>
      <c r="P63" s="10" t="s">
        <v>32</v>
      </c>
      <c r="Q63" s="48">
        <v>400</v>
      </c>
    </row>
    <row r="64" spans="1:17" ht="18" customHeight="1">
      <c r="A64" s="8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18"/>
      <c r="N64" s="18"/>
      <c r="O64" s="5"/>
      <c r="P64" s="10" t="s">
        <v>49</v>
      </c>
      <c r="Q64" s="48">
        <v>800</v>
      </c>
    </row>
    <row r="65" spans="1:17" ht="14.25" customHeight="1">
      <c r="A65" s="8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18"/>
      <c r="N65" s="18"/>
      <c r="O65" s="5"/>
      <c r="P65" s="10" t="s">
        <v>50</v>
      </c>
      <c r="Q65" s="48">
        <v>1200</v>
      </c>
    </row>
    <row r="66" spans="1:17" ht="21.75" customHeight="1">
      <c r="A66" s="8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18"/>
      <c r="N66" s="18"/>
      <c r="O66" s="5"/>
      <c r="P66" s="10" t="s">
        <v>52</v>
      </c>
      <c r="Q66" s="48">
        <v>200</v>
      </c>
    </row>
    <row r="67" spans="1:17" ht="21.75" customHeight="1">
      <c r="A67" s="8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18"/>
      <c r="N67" s="18"/>
      <c r="O67" s="5"/>
      <c r="P67" s="10" t="s">
        <v>51</v>
      </c>
      <c r="Q67" s="48">
        <v>400</v>
      </c>
    </row>
    <row r="68" spans="1:17" ht="15.75">
      <c r="A68" s="8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18"/>
      <c r="N68" s="18"/>
      <c r="O68" s="5"/>
      <c r="P68" s="10" t="s">
        <v>31</v>
      </c>
      <c r="Q68" s="48">
        <v>1000</v>
      </c>
    </row>
    <row r="69" spans="1:17" ht="7.5" customHeight="1">
      <c r="A69" s="8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18"/>
      <c r="N69" s="18"/>
      <c r="O69" s="5"/>
      <c r="P69" s="29"/>
      <c r="Q69" s="48"/>
    </row>
    <row r="70" spans="1:17" ht="15.75">
      <c r="A70" s="8" t="s">
        <v>16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18" t="s">
        <v>77</v>
      </c>
      <c r="N70" s="18"/>
      <c r="O70" s="5"/>
      <c r="P70" s="29" t="s">
        <v>78</v>
      </c>
      <c r="Q70" s="48">
        <f>Q71+Q81</f>
        <v>1636.932</v>
      </c>
    </row>
    <row r="71" spans="1:17" ht="35.25" customHeight="1">
      <c r="A71" s="8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18"/>
      <c r="N71" s="18" t="s">
        <v>72</v>
      </c>
      <c r="O71" s="5"/>
      <c r="P71" s="18" t="s">
        <v>33</v>
      </c>
      <c r="Q71" s="58">
        <f>Q73+Q74</f>
        <v>1022.66</v>
      </c>
    </row>
    <row r="72" spans="1:17" ht="19.5" customHeight="1">
      <c r="A72" s="8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18"/>
      <c r="N72" s="80" t="s">
        <v>58</v>
      </c>
      <c r="O72" s="5"/>
      <c r="P72" s="18"/>
      <c r="Q72" s="60"/>
    </row>
    <row r="73" spans="1:17" ht="15.75">
      <c r="A73" s="25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5"/>
      <c r="N73" s="47" t="s">
        <v>53</v>
      </c>
      <c r="O73" s="25"/>
      <c r="P73" s="10" t="s">
        <v>50</v>
      </c>
      <c r="Q73" s="48">
        <v>149.67699999999999</v>
      </c>
    </row>
    <row r="74" spans="1:17" ht="15.75">
      <c r="A74" s="25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5"/>
      <c r="N74" s="47"/>
      <c r="O74" s="25"/>
      <c r="P74" s="10" t="s">
        <v>54</v>
      </c>
      <c r="Q74" s="48">
        <f>Q76+Q77+Q78</f>
        <v>872.98299999999995</v>
      </c>
    </row>
    <row r="75" spans="1:17" ht="15.75">
      <c r="A75" s="25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5"/>
      <c r="N75" s="47" t="s">
        <v>117</v>
      </c>
      <c r="O75" s="25"/>
      <c r="P75" s="10"/>
      <c r="Q75" s="48"/>
    </row>
    <row r="76" spans="1:17" ht="15.75">
      <c r="A76" s="25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5"/>
      <c r="N76" s="47" t="s">
        <v>55</v>
      </c>
      <c r="O76" s="25"/>
      <c r="P76" s="10"/>
      <c r="Q76" s="48">
        <v>298.13499999999999</v>
      </c>
    </row>
    <row r="77" spans="1:17" ht="15.75">
      <c r="A77" s="25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5"/>
      <c r="N77" s="22" t="s">
        <v>56</v>
      </c>
      <c r="O77" s="25"/>
      <c r="P77" s="10"/>
      <c r="Q77" s="48">
        <v>428.84800000000001</v>
      </c>
    </row>
    <row r="78" spans="1:17" ht="12.75" customHeight="1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5"/>
      <c r="N78" s="49" t="s">
        <v>57</v>
      </c>
      <c r="O78" s="50"/>
      <c r="P78" s="50"/>
      <c r="Q78" s="51">
        <v>146</v>
      </c>
    </row>
    <row r="79" spans="1:17" ht="5.25" hidden="1" customHeight="1">
      <c r="A79" s="25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5"/>
      <c r="N79" s="47"/>
      <c r="O79" s="25"/>
      <c r="P79" s="10"/>
      <c r="Q79" s="48"/>
    </row>
    <row r="80" spans="1:17" ht="5.25" customHeight="1">
      <c r="A80" s="25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5"/>
      <c r="N80" s="47"/>
      <c r="O80" s="25"/>
      <c r="P80" s="10"/>
      <c r="Q80" s="48"/>
    </row>
    <row r="81" spans="1:17" ht="33.75" customHeight="1">
      <c r="A81" s="25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77" t="s">
        <v>79</v>
      </c>
      <c r="N81" s="18" t="s">
        <v>61</v>
      </c>
      <c r="O81" s="25"/>
      <c r="P81" s="10" t="s">
        <v>19</v>
      </c>
      <c r="Q81" s="48">
        <v>614.27200000000005</v>
      </c>
    </row>
    <row r="82" spans="1:17" ht="6" customHeight="1">
      <c r="A82" s="25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77"/>
      <c r="N82" s="18"/>
      <c r="O82" s="25"/>
      <c r="P82" s="10"/>
      <c r="Q82" s="52"/>
    </row>
    <row r="83" spans="1:17" ht="31.5">
      <c r="A83" s="25" t="s">
        <v>86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75" t="s">
        <v>62</v>
      </c>
      <c r="N83" s="18"/>
      <c r="O83" s="25"/>
      <c r="P83" s="10"/>
      <c r="Q83" s="52">
        <f>Q84+Q85+Q87+Q91+Q93</f>
        <v>12518</v>
      </c>
    </row>
    <row r="84" spans="1:17" ht="31.5">
      <c r="A84" s="25" t="s">
        <v>15</v>
      </c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5"/>
      <c r="N84" s="43" t="s">
        <v>74</v>
      </c>
      <c r="O84" s="25"/>
      <c r="P84" s="10" t="s">
        <v>8</v>
      </c>
      <c r="Q84" s="48">
        <v>5000</v>
      </c>
    </row>
    <row r="85" spans="1:17" ht="31.5">
      <c r="A85" s="25" t="s">
        <v>16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5"/>
      <c r="N85" s="18" t="s">
        <v>63</v>
      </c>
      <c r="O85" s="25"/>
      <c r="P85" s="10" t="s">
        <v>8</v>
      </c>
      <c r="Q85" s="48">
        <v>4600</v>
      </c>
    </row>
    <row r="86" spans="1:17" ht="6" customHeight="1">
      <c r="A86" s="25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5"/>
      <c r="N86" s="18"/>
      <c r="O86" s="25"/>
      <c r="P86" s="10"/>
      <c r="Q86" s="52"/>
    </row>
    <row r="87" spans="1:17" ht="15.75">
      <c r="A87" s="25" t="s">
        <v>83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5"/>
      <c r="N87" s="18" t="s">
        <v>67</v>
      </c>
      <c r="O87" s="25"/>
      <c r="P87" s="10"/>
      <c r="Q87" s="48">
        <f>Q88+Q89</f>
        <v>96</v>
      </c>
    </row>
    <row r="88" spans="1:17" ht="15.75">
      <c r="A88" s="25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5"/>
      <c r="N88" s="22"/>
      <c r="O88" s="25"/>
      <c r="P88" s="10" t="s">
        <v>65</v>
      </c>
      <c r="Q88" s="48">
        <v>60</v>
      </c>
    </row>
    <row r="89" spans="1:17" ht="15.75">
      <c r="A89" s="25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5"/>
      <c r="N89" s="22"/>
      <c r="O89" s="25"/>
      <c r="P89" s="10" t="s">
        <v>66</v>
      </c>
      <c r="Q89" s="48">
        <v>36</v>
      </c>
    </row>
    <row r="90" spans="1:17" ht="6.75" customHeight="1">
      <c r="A90" s="25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5"/>
      <c r="N90" s="22"/>
      <c r="O90" s="25"/>
      <c r="P90" s="10"/>
      <c r="Q90" s="48"/>
    </row>
    <row r="91" spans="1:17" ht="24" customHeight="1">
      <c r="A91" s="25" t="s">
        <v>87</v>
      </c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5"/>
      <c r="N91" s="18" t="s">
        <v>109</v>
      </c>
      <c r="O91" s="25"/>
      <c r="P91" s="10" t="s">
        <v>69</v>
      </c>
      <c r="Q91" s="48">
        <v>2800</v>
      </c>
    </row>
    <row r="92" spans="1:17" ht="7.5" customHeight="1">
      <c r="A92" s="25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5"/>
      <c r="N92" s="18"/>
      <c r="O92" s="25"/>
      <c r="P92" s="10"/>
      <c r="Q92" s="48"/>
    </row>
    <row r="93" spans="1:17" ht="33" customHeight="1">
      <c r="A93" s="25" t="s">
        <v>88</v>
      </c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5"/>
      <c r="N93" s="18" t="s">
        <v>73</v>
      </c>
      <c r="O93" s="25"/>
      <c r="P93" s="10" t="s">
        <v>8</v>
      </c>
      <c r="Q93" s="48">
        <v>22</v>
      </c>
    </row>
    <row r="94" spans="1:17" ht="5.25" customHeight="1">
      <c r="A94" s="45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82"/>
      <c r="N94" s="83"/>
      <c r="O94" s="83"/>
      <c r="P94" s="83"/>
      <c r="Q94" s="84"/>
    </row>
    <row r="95" spans="1:17" ht="18.75">
      <c r="A95" s="45" t="s">
        <v>9</v>
      </c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62"/>
      <c r="N95" s="62" t="s">
        <v>89</v>
      </c>
      <c r="O95" s="62"/>
      <c r="P95" s="62"/>
      <c r="Q95" s="62"/>
    </row>
    <row r="96" spans="1:17" ht="15.75">
      <c r="A96" s="45" t="s">
        <v>3</v>
      </c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3" t="s">
        <v>10</v>
      </c>
      <c r="N96" s="44"/>
      <c r="O96" s="10"/>
      <c r="P96" s="36"/>
      <c r="Q96" s="39"/>
    </row>
    <row r="97" spans="1:17" ht="63">
      <c r="A97" s="45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28"/>
      <c r="N97" s="44" t="s">
        <v>80</v>
      </c>
      <c r="O97" s="10"/>
      <c r="P97" s="38" t="s">
        <v>8</v>
      </c>
      <c r="Q97" s="39">
        <v>-3.551E-2</v>
      </c>
    </row>
    <row r="98" spans="1:17" ht="5.25" customHeight="1">
      <c r="A98" s="45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28"/>
      <c r="N98" s="44"/>
      <c r="O98" s="10"/>
      <c r="P98" s="10"/>
      <c r="Q98" s="39"/>
    </row>
    <row r="99" spans="1:17" ht="31.5">
      <c r="A99" s="45" t="s">
        <v>45</v>
      </c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3" t="s">
        <v>68</v>
      </c>
      <c r="N99" s="44"/>
      <c r="O99" s="10"/>
      <c r="P99" s="10"/>
      <c r="Q99" s="54"/>
    </row>
    <row r="100" spans="1:17" ht="71.25" customHeight="1">
      <c r="A100" s="45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2" t="s">
        <v>90</v>
      </c>
      <c r="N100" s="44" t="s">
        <v>118</v>
      </c>
      <c r="O100" s="10"/>
      <c r="P100" s="2" t="s">
        <v>69</v>
      </c>
      <c r="Q100" s="54">
        <v>20</v>
      </c>
    </row>
    <row r="101" spans="1:17" ht="60.75" customHeight="1">
      <c r="A101" s="45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2" t="s">
        <v>90</v>
      </c>
      <c r="N101" s="44" t="s">
        <v>119</v>
      </c>
      <c r="O101" s="10"/>
      <c r="P101" s="2" t="s">
        <v>69</v>
      </c>
      <c r="Q101" s="54">
        <v>76.599999999999994</v>
      </c>
    </row>
    <row r="102" spans="1:17" ht="61.5" customHeight="1">
      <c r="A102" s="45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2" t="s">
        <v>90</v>
      </c>
      <c r="N102" s="55" t="s">
        <v>81</v>
      </c>
      <c r="O102" s="2"/>
      <c r="P102" s="2" t="s">
        <v>69</v>
      </c>
      <c r="Q102" s="51">
        <v>2.1999999999999999E-2</v>
      </c>
    </row>
    <row r="103" spans="1:17" ht="49.5" customHeight="1">
      <c r="A103" s="45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2" t="s">
        <v>90</v>
      </c>
      <c r="N103" s="55" t="s">
        <v>122</v>
      </c>
      <c r="O103" s="2"/>
      <c r="P103" s="2" t="s">
        <v>69</v>
      </c>
      <c r="Q103" s="63">
        <v>4.0399999999999998E-2</v>
      </c>
    </row>
    <row r="104" spans="1:17" ht="63">
      <c r="A104" s="45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2" t="s">
        <v>90</v>
      </c>
      <c r="N104" s="55" t="s">
        <v>82</v>
      </c>
      <c r="O104" s="2"/>
      <c r="P104" s="2" t="s">
        <v>69</v>
      </c>
      <c r="Q104" s="64">
        <v>-3.5349999999999999E-2</v>
      </c>
    </row>
    <row r="105" spans="1:17" ht="2.25" customHeight="1">
      <c r="A105" s="45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2"/>
      <c r="N105" s="55"/>
      <c r="O105" s="2"/>
      <c r="P105" s="2"/>
      <c r="Q105" s="64"/>
    </row>
    <row r="106" spans="1:17" ht="36.75" customHeight="1">
      <c r="A106" s="45" t="s">
        <v>9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55" t="s">
        <v>91</v>
      </c>
      <c r="N106" s="55" t="s">
        <v>71</v>
      </c>
      <c r="O106" s="2"/>
      <c r="P106" s="2" t="s">
        <v>70</v>
      </c>
      <c r="Q106" s="51">
        <v>100</v>
      </c>
    </row>
    <row r="107" spans="1:17" ht="47.25">
      <c r="A107" s="45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55" t="s">
        <v>91</v>
      </c>
      <c r="N107" s="55" t="s">
        <v>121</v>
      </c>
      <c r="O107" s="2"/>
      <c r="P107" s="2" t="s">
        <v>70</v>
      </c>
      <c r="Q107" s="51">
        <v>20</v>
      </c>
    </row>
    <row r="108" spans="1:17" ht="36" customHeight="1">
      <c r="A108" s="45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55" t="s">
        <v>91</v>
      </c>
      <c r="N108" s="55" t="s">
        <v>120</v>
      </c>
      <c r="O108" s="2"/>
      <c r="P108" s="2" t="s">
        <v>70</v>
      </c>
      <c r="Q108" s="51">
        <v>895.40300000000002</v>
      </c>
    </row>
    <row r="109" spans="1:17" ht="4.5" customHeight="1">
      <c r="A109" s="45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55"/>
      <c r="N109" s="55"/>
      <c r="O109" s="2"/>
      <c r="P109" s="2"/>
      <c r="Q109" s="51"/>
    </row>
    <row r="110" spans="1:17" ht="15.75">
      <c r="A110" s="45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2" t="s">
        <v>92</v>
      </c>
      <c r="N110" s="2"/>
      <c r="O110" s="2"/>
      <c r="P110" s="2"/>
      <c r="Q110" s="71">
        <f>Q8+Q21</f>
        <v>44740.322969999994</v>
      </c>
    </row>
    <row r="120" spans="1:1">
      <c r="A120" s="17" t="s">
        <v>64</v>
      </c>
    </row>
  </sheetData>
  <mergeCells count="9">
    <mergeCell ref="M94:Q94"/>
    <mergeCell ref="M7:Q7"/>
    <mergeCell ref="N1:Q1"/>
    <mergeCell ref="N3:Q3"/>
    <mergeCell ref="A5:Q5"/>
    <mergeCell ref="G6:L6"/>
    <mergeCell ref="A4:Q4"/>
    <mergeCell ref="N2:Q2"/>
    <mergeCell ref="M21:P21"/>
  </mergeCells>
  <phoneticPr fontId="0" type="noConversion"/>
  <pageMargins left="0.55118110236220474" right="0.15748031496062992" top="0.39370078740157483" bottom="0.19685039370078741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1" sqref="I21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adm-17</cp:lastModifiedBy>
  <cp:lastPrinted>2024-04-12T09:36:10Z</cp:lastPrinted>
  <dcterms:created xsi:type="dcterms:W3CDTF">2018-02-20T11:32:19Z</dcterms:created>
  <dcterms:modified xsi:type="dcterms:W3CDTF">2024-04-12T09:36:15Z</dcterms:modified>
</cp:coreProperties>
</file>