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870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V20" i="1"/>
  <c r="W20"/>
  <c r="X20"/>
  <c r="Y20"/>
  <c r="Z20"/>
  <c r="AA20"/>
  <c r="AB20"/>
  <c r="AB13"/>
  <c r="AB19"/>
  <c r="S20"/>
  <c r="T20"/>
  <c r="R20"/>
  <c r="R19"/>
  <c r="AB12" l="1"/>
  <c r="AB14"/>
  <c r="AB15"/>
  <c r="AB16"/>
  <c r="AB17"/>
  <c r="AB11"/>
  <c r="U20"/>
  <c r="H20"/>
  <c r="P20"/>
  <c r="Q20"/>
  <c r="O19"/>
  <c r="O20" l="1"/>
  <c r="K20"/>
  <c r="J20" l="1"/>
  <c r="I18"/>
  <c r="AB18" s="1"/>
  <c r="I20" l="1"/>
</calcChain>
</file>

<file path=xl/sharedStrings.xml><?xml version="1.0" encoding="utf-8"?>
<sst xmlns="http://schemas.openxmlformats.org/spreadsheetml/2006/main" count="45" uniqueCount="34">
  <si>
    <t>Всего</t>
  </si>
  <si>
    <t>на прочие расходы</t>
  </si>
  <si>
    <t>Всего расходов:</t>
  </si>
  <si>
    <t xml:space="preserve">к решению Усть-Калманского </t>
  </si>
  <si>
    <t>районного Совета депутатов</t>
  </si>
  <si>
    <t>№п/п</t>
  </si>
  <si>
    <t xml:space="preserve"> Кабановский</t>
  </si>
  <si>
    <t xml:space="preserve"> Михайловский</t>
  </si>
  <si>
    <t xml:space="preserve"> Новобурановский</t>
  </si>
  <si>
    <t xml:space="preserve"> Новокалманский</t>
  </si>
  <si>
    <t xml:space="preserve"> Огневский</t>
  </si>
  <si>
    <t xml:space="preserve"> Пономаревский</t>
  </si>
  <si>
    <t xml:space="preserve"> Приозерный</t>
  </si>
  <si>
    <t xml:space="preserve"> Усть-Калманский</t>
  </si>
  <si>
    <t xml:space="preserve"> Чарышский</t>
  </si>
  <si>
    <t>всего</t>
  </si>
  <si>
    <t>в том числе за счет средств :</t>
  </si>
  <si>
    <t>краевого бюджета</t>
  </si>
  <si>
    <t>районного бюджета</t>
  </si>
  <si>
    <t xml:space="preserve">на реализацию проектов развития (создания) общественной инфраструктуры, основанных на местных инициативах </t>
  </si>
  <si>
    <t>на реализацию муниципальной программы развития физической культуры и спорта в Усть-Калманском районе на 2021-2024г.</t>
  </si>
  <si>
    <t>тыс.рублей</t>
  </si>
  <si>
    <t>Прочие расходы</t>
  </si>
  <si>
    <t>на ремонт дороги по ул. Алтайской   в с. Усть-Калманка</t>
  </si>
  <si>
    <t>от " 29 "  сентября  2023г. №</t>
  </si>
  <si>
    <t>Приложение № 8</t>
  </si>
  <si>
    <t>к решению Усть-Калманского</t>
  </si>
  <si>
    <t>Распределение иных межбюджетных трансфертов сельским поселениям Усть-Калманского района на 2024 г.</t>
  </si>
  <si>
    <t>капитальный ремонт памятника в с. Чарышское</t>
  </si>
  <si>
    <t>в том числе за счет средств:</t>
  </si>
  <si>
    <t>всего:</t>
  </si>
  <si>
    <t>Приложение 7</t>
  </si>
  <si>
    <t>на благоустройство кладбища в с. Чарышскоек в рамках ППМИ</t>
  </si>
  <si>
    <t xml:space="preserve">от 26.04.2024 № 11 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</si>
</sst>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"/>
    <numFmt numFmtId="166" formatCode="0.000"/>
    <numFmt numFmtId="167" formatCode="0.00000"/>
  </numFmts>
  <fonts count="2">
    <font>
      <sz val="10"/>
      <name val="Arial Cyr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left" indent="4"/>
    </xf>
    <xf numFmtId="0" fontId="1" fillId="0" borderId="0" xfId="0" applyFont="1" applyAlignment="1">
      <alignment horizontal="left" indent="2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7" fontId="1" fillId="2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0"/>
  <sheetViews>
    <sheetView tabSelected="1" view="pageBreakPreview" zoomScale="70" zoomScaleSheetLayoutView="7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P10" sqref="P10"/>
    </sheetView>
  </sheetViews>
  <sheetFormatPr defaultRowHeight="12.75"/>
  <cols>
    <col min="1" max="1" width="5.42578125" customWidth="1"/>
    <col min="2" max="2" width="19.42578125" customWidth="1"/>
    <col min="3" max="3" width="1" hidden="1" customWidth="1"/>
    <col min="4" max="4" width="7.28515625" hidden="1" customWidth="1"/>
    <col min="5" max="5" width="9.7109375" hidden="1" customWidth="1"/>
    <col min="6" max="6" width="8" hidden="1" customWidth="1"/>
    <col min="7" max="7" width="9.140625" hidden="1" customWidth="1"/>
    <col min="8" max="8" width="12.7109375" customWidth="1"/>
    <col min="9" max="9" width="9.85546875" customWidth="1"/>
    <col min="10" max="10" width="9.5703125" customWidth="1"/>
    <col min="11" max="11" width="9" customWidth="1"/>
    <col min="12" max="12" width="3.85546875" hidden="1" customWidth="1"/>
    <col min="13" max="13" width="3.7109375" hidden="1" customWidth="1"/>
    <col min="14" max="14" width="4.140625" hidden="1" customWidth="1"/>
    <col min="15" max="15" width="8.42578125" customWidth="1"/>
    <col min="16" max="17" width="8" customWidth="1"/>
    <col min="18" max="18" width="11.140625" customWidth="1"/>
    <col min="19" max="19" width="10.42578125" customWidth="1"/>
    <col min="20" max="20" width="11.28515625" customWidth="1"/>
    <col min="21" max="21" width="15" customWidth="1"/>
    <col min="22" max="22" width="13.42578125" hidden="1" customWidth="1"/>
    <col min="23" max="24" width="14" hidden="1" customWidth="1"/>
    <col min="25" max="27" width="15.42578125" hidden="1" customWidth="1"/>
    <col min="28" max="28" width="17.28515625" customWidth="1"/>
  </cols>
  <sheetData>
    <row r="1" spans="1:28" ht="21.75" customHeight="1">
      <c r="A1" s="2"/>
      <c r="B1" s="2"/>
      <c r="C1" s="2"/>
      <c r="D1" s="2"/>
      <c r="E1" s="2"/>
      <c r="F1" s="3"/>
      <c r="G1" s="2"/>
      <c r="H1" s="2"/>
      <c r="I1" s="2"/>
      <c r="J1" s="4"/>
      <c r="K1" s="2"/>
      <c r="L1" s="2"/>
      <c r="M1" s="2"/>
      <c r="N1" s="2"/>
      <c r="O1" s="2"/>
      <c r="P1" s="2"/>
      <c r="Q1" s="2"/>
      <c r="R1" s="2"/>
      <c r="S1" s="2"/>
      <c r="T1" s="2"/>
      <c r="U1" s="2" t="s">
        <v>31</v>
      </c>
      <c r="V1" s="2"/>
      <c r="W1" s="2"/>
      <c r="X1" s="2"/>
      <c r="Y1" s="2"/>
      <c r="Z1" s="2" t="s">
        <v>25</v>
      </c>
      <c r="AA1" s="2"/>
      <c r="AB1" s="2"/>
    </row>
    <row r="2" spans="1:28" ht="15.75">
      <c r="A2" s="2"/>
      <c r="B2" s="2"/>
      <c r="C2" s="2"/>
      <c r="D2" s="2"/>
      <c r="E2" s="2"/>
      <c r="F2" s="3"/>
      <c r="G2" s="2"/>
      <c r="H2" s="2"/>
      <c r="I2" s="2"/>
      <c r="J2" s="4"/>
      <c r="K2" s="2"/>
      <c r="L2" s="2"/>
      <c r="M2" s="2"/>
      <c r="N2" s="2"/>
      <c r="O2" s="2"/>
      <c r="P2" s="2"/>
      <c r="Q2" s="2"/>
      <c r="R2" s="2"/>
      <c r="S2" s="2"/>
      <c r="T2" s="2"/>
      <c r="U2" s="2" t="s">
        <v>26</v>
      </c>
      <c r="V2" s="2"/>
      <c r="W2" s="2"/>
      <c r="X2" s="2"/>
      <c r="Y2" s="2"/>
      <c r="Z2" s="5" t="s">
        <v>3</v>
      </c>
      <c r="AA2" s="2"/>
      <c r="AB2" s="2"/>
    </row>
    <row r="3" spans="1:28" ht="15.75">
      <c r="A3" s="2"/>
      <c r="B3" s="2"/>
      <c r="C3" s="2"/>
      <c r="D3" s="2"/>
      <c r="E3" s="2"/>
      <c r="F3" s="3"/>
      <c r="G3" s="2"/>
      <c r="H3" s="2"/>
      <c r="I3" s="2"/>
      <c r="J3" s="4"/>
      <c r="K3" s="2"/>
      <c r="L3" s="2"/>
      <c r="M3" s="2"/>
      <c r="N3" s="2"/>
      <c r="O3" s="2"/>
      <c r="P3" s="2"/>
      <c r="Q3" s="2"/>
      <c r="R3" s="2"/>
      <c r="S3" s="2"/>
      <c r="T3" s="2"/>
      <c r="U3" s="2" t="s">
        <v>4</v>
      </c>
      <c r="V3" s="2"/>
      <c r="W3" s="2"/>
      <c r="X3" s="2"/>
      <c r="Y3" s="2"/>
      <c r="Z3" s="5" t="s">
        <v>4</v>
      </c>
      <c r="AA3" s="2"/>
      <c r="AB3" s="2"/>
    </row>
    <row r="4" spans="1:28" ht="15.75">
      <c r="A4" s="2"/>
      <c r="B4" s="2"/>
      <c r="C4" s="2"/>
      <c r="D4" s="2"/>
      <c r="E4" s="2"/>
      <c r="F4" s="3"/>
      <c r="G4" s="2"/>
      <c r="H4" s="2"/>
      <c r="I4" s="2"/>
      <c r="J4" s="4"/>
      <c r="K4" s="2"/>
      <c r="L4" s="2"/>
      <c r="M4" s="2"/>
      <c r="N4" s="2"/>
      <c r="O4" s="2"/>
      <c r="P4" s="2"/>
      <c r="Q4" s="2"/>
      <c r="R4" s="2"/>
      <c r="S4" s="2"/>
      <c r="T4" s="2"/>
      <c r="U4" s="2" t="s">
        <v>33</v>
      </c>
      <c r="V4" s="2"/>
      <c r="W4" s="2"/>
      <c r="X4" s="2"/>
      <c r="Y4" s="2"/>
      <c r="Z4" s="5" t="s">
        <v>24</v>
      </c>
      <c r="AA4" s="2"/>
      <c r="AB4" s="2"/>
    </row>
    <row r="5" spans="1:28" ht="9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6"/>
    </row>
    <row r="6" spans="1:28" ht="17.25" customHeight="1">
      <c r="A6" s="25" t="s">
        <v>27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</row>
    <row r="7" spans="1:28" ht="15.7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 t="s">
        <v>21</v>
      </c>
    </row>
    <row r="8" spans="1:28" ht="48.75" customHeight="1">
      <c r="A8" s="27" t="s">
        <v>5</v>
      </c>
      <c r="B8" s="27"/>
      <c r="C8" s="26"/>
      <c r="D8" s="26" t="s">
        <v>1</v>
      </c>
      <c r="E8" s="26" t="s">
        <v>19</v>
      </c>
      <c r="F8" s="26"/>
      <c r="G8" s="26"/>
      <c r="H8" s="26" t="s">
        <v>20</v>
      </c>
      <c r="I8" s="28" t="s">
        <v>23</v>
      </c>
      <c r="J8" s="28"/>
      <c r="K8" s="28"/>
      <c r="L8" s="29"/>
      <c r="M8" s="30"/>
      <c r="N8" s="31"/>
      <c r="O8" s="35" t="s">
        <v>28</v>
      </c>
      <c r="P8" s="36"/>
      <c r="Q8" s="37"/>
      <c r="R8" s="35" t="s">
        <v>32</v>
      </c>
      <c r="S8" s="36"/>
      <c r="T8" s="37"/>
      <c r="U8" s="29" t="s">
        <v>22</v>
      </c>
      <c r="V8" s="31"/>
      <c r="W8" s="32"/>
      <c r="X8" s="32"/>
      <c r="Y8" s="35"/>
      <c r="Z8" s="36"/>
      <c r="AA8" s="36"/>
      <c r="AB8" s="28" t="s">
        <v>2</v>
      </c>
    </row>
    <row r="9" spans="1:28" ht="39" customHeight="1">
      <c r="A9" s="27"/>
      <c r="B9" s="27"/>
      <c r="C9" s="26"/>
      <c r="D9" s="26"/>
      <c r="E9" s="26" t="s">
        <v>15</v>
      </c>
      <c r="F9" s="26" t="s">
        <v>16</v>
      </c>
      <c r="G9" s="26"/>
      <c r="H9" s="26"/>
      <c r="I9" s="28" t="s">
        <v>15</v>
      </c>
      <c r="J9" s="28" t="s">
        <v>16</v>
      </c>
      <c r="K9" s="28"/>
      <c r="L9" s="28"/>
      <c r="M9" s="28"/>
      <c r="N9" s="28"/>
      <c r="O9" s="32" t="s">
        <v>30</v>
      </c>
      <c r="P9" s="29" t="s">
        <v>29</v>
      </c>
      <c r="Q9" s="31"/>
      <c r="R9" s="32" t="s">
        <v>30</v>
      </c>
      <c r="S9" s="28" t="s">
        <v>29</v>
      </c>
      <c r="T9" s="28"/>
      <c r="U9" s="38"/>
      <c r="V9" s="39"/>
      <c r="W9" s="33"/>
      <c r="X9" s="33"/>
      <c r="Y9" s="32"/>
      <c r="Z9" s="35"/>
      <c r="AA9" s="37"/>
      <c r="AB9" s="28"/>
    </row>
    <row r="10" spans="1:28" ht="93" customHeight="1">
      <c r="A10" s="27"/>
      <c r="B10" s="27"/>
      <c r="C10" s="26"/>
      <c r="D10" s="26"/>
      <c r="E10" s="26"/>
      <c r="F10" s="19" t="s">
        <v>17</v>
      </c>
      <c r="G10" s="19" t="s">
        <v>18</v>
      </c>
      <c r="H10" s="26"/>
      <c r="I10" s="28"/>
      <c r="J10" s="21" t="s">
        <v>17</v>
      </c>
      <c r="K10" s="21" t="s">
        <v>18</v>
      </c>
      <c r="L10" s="28"/>
      <c r="M10" s="21"/>
      <c r="N10" s="21"/>
      <c r="O10" s="34"/>
      <c r="P10" s="21" t="s">
        <v>17</v>
      </c>
      <c r="Q10" s="21" t="s">
        <v>18</v>
      </c>
      <c r="R10" s="34"/>
      <c r="S10" s="23" t="s">
        <v>17</v>
      </c>
      <c r="T10" s="23" t="s">
        <v>18</v>
      </c>
      <c r="U10" s="40"/>
      <c r="V10" s="41"/>
      <c r="W10" s="34"/>
      <c r="X10" s="34"/>
      <c r="Y10" s="34"/>
      <c r="Z10" s="21"/>
      <c r="AA10" s="21"/>
      <c r="AB10" s="28"/>
    </row>
    <row r="11" spans="1:28" ht="22.5" customHeight="1">
      <c r="A11" s="20">
        <v>1</v>
      </c>
      <c r="B11" s="8" t="s">
        <v>6</v>
      </c>
      <c r="C11" s="18"/>
      <c r="D11" s="11"/>
      <c r="E11" s="11"/>
      <c r="F11" s="11"/>
      <c r="G11" s="11"/>
      <c r="H11" s="10">
        <v>475.7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5">
        <v>2581.6</v>
      </c>
      <c r="V11" s="1">
        <v>300</v>
      </c>
      <c r="W11" s="1"/>
      <c r="X11" s="1"/>
      <c r="Y11" s="1"/>
      <c r="Z11" s="1"/>
      <c r="AA11" s="1"/>
      <c r="AB11" s="22">
        <f t="shared" ref="AB11:AB18" si="0">H11+I11+O11+U11</f>
        <v>3057.2999999999997</v>
      </c>
    </row>
    <row r="12" spans="1:28" ht="22.5" customHeight="1">
      <c r="A12" s="20">
        <v>2</v>
      </c>
      <c r="B12" s="8" t="s">
        <v>7</v>
      </c>
      <c r="C12" s="18"/>
      <c r="D12" s="11"/>
      <c r="E12" s="11"/>
      <c r="F12" s="11"/>
      <c r="G12" s="11"/>
      <c r="H12" s="10">
        <v>385.8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7">
        <v>2311.5535599999998</v>
      </c>
      <c r="V12" s="1">
        <v>1020</v>
      </c>
      <c r="W12" s="17"/>
      <c r="X12" s="1"/>
      <c r="Y12" s="15"/>
      <c r="Z12" s="1"/>
      <c r="AA12" s="15"/>
      <c r="AB12" s="24">
        <f t="shared" si="0"/>
        <v>2697.35356</v>
      </c>
    </row>
    <row r="13" spans="1:28" ht="21" customHeight="1">
      <c r="A13" s="20">
        <v>3</v>
      </c>
      <c r="B13" s="8" t="s">
        <v>8</v>
      </c>
      <c r="C13" s="18"/>
      <c r="D13" s="12"/>
      <c r="E13" s="11"/>
      <c r="F13" s="11"/>
      <c r="G13" s="11"/>
      <c r="H13" s="10">
        <v>198.5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5">
        <v>909</v>
      </c>
      <c r="V13" s="1">
        <v>0</v>
      </c>
      <c r="W13" s="1"/>
      <c r="X13" s="1"/>
      <c r="Y13" s="1"/>
      <c r="Z13" s="1"/>
      <c r="AA13" s="1"/>
      <c r="AB13" s="22">
        <f t="shared" si="0"/>
        <v>1107.5</v>
      </c>
    </row>
    <row r="14" spans="1:28" ht="21" customHeight="1">
      <c r="A14" s="20">
        <v>4</v>
      </c>
      <c r="B14" s="8" t="s">
        <v>9</v>
      </c>
      <c r="C14" s="18"/>
      <c r="D14" s="11"/>
      <c r="E14" s="11"/>
      <c r="F14" s="11"/>
      <c r="G14" s="11"/>
      <c r="H14" s="10">
        <v>380.8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5">
        <v>818.2</v>
      </c>
      <c r="V14" s="1">
        <v>770</v>
      </c>
      <c r="W14" s="1"/>
      <c r="X14" s="1"/>
      <c r="Y14" s="1"/>
      <c r="Z14" s="1"/>
      <c r="AA14" s="1"/>
      <c r="AB14" s="22">
        <f t="shared" si="0"/>
        <v>1199</v>
      </c>
    </row>
    <row r="15" spans="1:28" ht="21" customHeight="1">
      <c r="A15" s="20">
        <v>5</v>
      </c>
      <c r="B15" s="8" t="s">
        <v>10</v>
      </c>
      <c r="C15" s="18"/>
      <c r="D15" s="11"/>
      <c r="E15" s="11"/>
      <c r="F15" s="11"/>
      <c r="G15" s="11"/>
      <c r="H15" s="10">
        <v>274.7</v>
      </c>
      <c r="I15" s="1"/>
      <c r="J15" s="1"/>
      <c r="K15" s="1"/>
      <c r="L15" s="16"/>
      <c r="M15" s="16"/>
      <c r="N15" s="16"/>
      <c r="O15" s="10"/>
      <c r="P15" s="10"/>
      <c r="Q15" s="10"/>
      <c r="R15" s="10"/>
      <c r="S15" s="10"/>
      <c r="T15" s="10"/>
      <c r="U15" s="15">
        <v>1358.6769999999999</v>
      </c>
      <c r="V15" s="1">
        <v>600</v>
      </c>
      <c r="W15" s="1"/>
      <c r="X15" s="1"/>
      <c r="Y15" s="1"/>
      <c r="Z15" s="1"/>
      <c r="AA15" s="1"/>
      <c r="AB15" s="22">
        <f t="shared" si="0"/>
        <v>1633.377</v>
      </c>
    </row>
    <row r="16" spans="1:28" ht="23.25" customHeight="1">
      <c r="A16" s="20">
        <v>6</v>
      </c>
      <c r="B16" s="8" t="s">
        <v>11</v>
      </c>
      <c r="C16" s="10"/>
      <c r="D16" s="11"/>
      <c r="E16" s="11"/>
      <c r="F16" s="11"/>
      <c r="G16" s="11"/>
      <c r="H16" s="10">
        <v>20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5">
        <v>218.2</v>
      </c>
      <c r="V16" s="1">
        <v>0</v>
      </c>
      <c r="W16" s="1"/>
      <c r="X16" s="1"/>
      <c r="Y16" s="1"/>
      <c r="Z16" s="1"/>
      <c r="AA16" s="1"/>
      <c r="AB16" s="22">
        <f t="shared" si="0"/>
        <v>238.2</v>
      </c>
    </row>
    <row r="17" spans="1:28" ht="22.5" customHeight="1">
      <c r="A17" s="20">
        <v>7</v>
      </c>
      <c r="B17" s="8" t="s">
        <v>12</v>
      </c>
      <c r="C17" s="10"/>
      <c r="D17" s="11"/>
      <c r="E17" s="11"/>
      <c r="F17" s="11"/>
      <c r="G17" s="11"/>
      <c r="H17" s="10">
        <v>20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5">
        <v>418.2</v>
      </c>
      <c r="V17" s="1">
        <v>0</v>
      </c>
      <c r="W17" s="1"/>
      <c r="X17" s="1"/>
      <c r="Y17" s="1"/>
      <c r="Z17" s="1"/>
      <c r="AA17" s="1"/>
      <c r="AB17" s="22">
        <f t="shared" si="0"/>
        <v>438.2</v>
      </c>
    </row>
    <row r="18" spans="1:28" ht="26.25" customHeight="1">
      <c r="A18" s="20">
        <v>8</v>
      </c>
      <c r="B18" s="8" t="s">
        <v>13</v>
      </c>
      <c r="C18" s="18"/>
      <c r="D18" s="11"/>
      <c r="E18" s="13"/>
      <c r="F18" s="13"/>
      <c r="G18" s="14"/>
      <c r="H18" s="10">
        <v>588.6</v>
      </c>
      <c r="I18" s="1">
        <f>SUM(J18:K18)</f>
        <v>18732.3</v>
      </c>
      <c r="J18" s="10">
        <v>18545</v>
      </c>
      <c r="K18" s="1">
        <v>187.3</v>
      </c>
      <c r="L18" s="1"/>
      <c r="M18" s="1"/>
      <c r="N18" s="1"/>
      <c r="O18" s="1"/>
      <c r="P18" s="1"/>
      <c r="Q18" s="1"/>
      <c r="R18" s="1"/>
      <c r="S18" s="1"/>
      <c r="T18" s="1"/>
      <c r="U18" s="15">
        <v>891.18299999999999</v>
      </c>
      <c r="V18" s="1">
        <v>2300</v>
      </c>
      <c r="W18" s="1"/>
      <c r="X18" s="1"/>
      <c r="Y18" s="1"/>
      <c r="Z18" s="1"/>
      <c r="AA18" s="1"/>
      <c r="AB18" s="22">
        <f t="shared" si="0"/>
        <v>20212.082999999999</v>
      </c>
    </row>
    <row r="19" spans="1:28" ht="20.25" customHeight="1">
      <c r="A19" s="20">
        <v>9</v>
      </c>
      <c r="B19" s="8" t="s">
        <v>14</v>
      </c>
      <c r="C19" s="18"/>
      <c r="D19" s="11"/>
      <c r="E19" s="11"/>
      <c r="F19" s="12"/>
      <c r="G19" s="11"/>
      <c r="H19" s="10">
        <v>390.7</v>
      </c>
      <c r="I19" s="1"/>
      <c r="J19" s="1"/>
      <c r="K19" s="1"/>
      <c r="L19" s="1"/>
      <c r="M19" s="1"/>
      <c r="N19" s="1"/>
      <c r="O19" s="1">
        <f>P19+Q19</f>
        <v>1346.8</v>
      </c>
      <c r="P19" s="1">
        <v>1333.3</v>
      </c>
      <c r="Q19" s="1">
        <v>13.5</v>
      </c>
      <c r="R19" s="15">
        <f>S19+T19</f>
        <v>1746.3600000000001</v>
      </c>
      <c r="S19" s="15">
        <v>1132.088</v>
      </c>
      <c r="T19" s="15">
        <v>614.27200000000005</v>
      </c>
      <c r="U19" s="15">
        <v>1752.154</v>
      </c>
      <c r="V19" s="1">
        <v>0</v>
      </c>
      <c r="W19" s="1"/>
      <c r="X19" s="1"/>
      <c r="Y19" s="1"/>
      <c r="Z19" s="1"/>
      <c r="AA19" s="1"/>
      <c r="AB19" s="22">
        <f>H19+O19+R19+U19</f>
        <v>5236.0140000000001</v>
      </c>
    </row>
    <row r="20" spans="1:28" ht="36.75" customHeight="1">
      <c r="A20" s="7"/>
      <c r="B20" s="9" t="s">
        <v>0</v>
      </c>
      <c r="C20" s="18"/>
      <c r="D20" s="12"/>
      <c r="E20" s="13"/>
      <c r="F20" s="13"/>
      <c r="G20" s="14"/>
      <c r="H20" s="10">
        <f>H11+H12+H13+H14+H15+H16+H17+H18+H19</f>
        <v>2734.7999999999997</v>
      </c>
      <c r="I20" s="1">
        <f t="shared" ref="I20" si="1">SUM(I11:I19)</f>
        <v>18732.3</v>
      </c>
      <c r="J20" s="1">
        <f t="shared" ref="J20:K20" si="2">SUM(J11:J19)</f>
        <v>18545</v>
      </c>
      <c r="K20" s="1">
        <f t="shared" si="2"/>
        <v>187.3</v>
      </c>
      <c r="L20" s="1"/>
      <c r="M20" s="1"/>
      <c r="N20" s="1"/>
      <c r="O20" s="1">
        <f>O19</f>
        <v>1346.8</v>
      </c>
      <c r="P20" s="1">
        <f t="shared" ref="P20:Q20" si="3">P19</f>
        <v>1333.3</v>
      </c>
      <c r="Q20" s="1">
        <f t="shared" si="3"/>
        <v>13.5</v>
      </c>
      <c r="R20" s="15">
        <f>R19</f>
        <v>1746.3600000000001</v>
      </c>
      <c r="S20" s="15">
        <f t="shared" ref="S20:T20" si="4">S19</f>
        <v>1132.088</v>
      </c>
      <c r="T20" s="15">
        <f t="shared" si="4"/>
        <v>614.27200000000005</v>
      </c>
      <c r="U20" s="15">
        <f>U11+U12+U13+U14+U15+U16+U17+U18+U19</f>
        <v>11258.767560000002</v>
      </c>
      <c r="V20" s="15">
        <f t="shared" ref="V20:AB20" si="5">V11+V12+V13+V14+V15+V16+V17+V18+V19</f>
        <v>4990</v>
      </c>
      <c r="W20" s="15">
        <f t="shared" si="5"/>
        <v>0</v>
      </c>
      <c r="X20" s="15">
        <f t="shared" si="5"/>
        <v>0</v>
      </c>
      <c r="Y20" s="15">
        <f t="shared" si="5"/>
        <v>0</v>
      </c>
      <c r="Z20" s="15">
        <f t="shared" si="5"/>
        <v>0</v>
      </c>
      <c r="AA20" s="15">
        <f t="shared" si="5"/>
        <v>0</v>
      </c>
      <c r="AB20" s="15">
        <f t="shared" si="5"/>
        <v>35819.027560000002</v>
      </c>
    </row>
  </sheetData>
  <mergeCells count="28">
    <mergeCell ref="H8:H10"/>
    <mergeCell ref="E8:G8"/>
    <mergeCell ref="E9:E10"/>
    <mergeCell ref="F9:G9"/>
    <mergeCell ref="X8:X10"/>
    <mergeCell ref="O8:Q8"/>
    <mergeCell ref="O9:O10"/>
    <mergeCell ref="P9:Q9"/>
    <mergeCell ref="U8:V10"/>
    <mergeCell ref="R8:T8"/>
    <mergeCell ref="S9:T9"/>
    <mergeCell ref="R9:R10"/>
    <mergeCell ref="A6:AB6"/>
    <mergeCell ref="C8:C10"/>
    <mergeCell ref="B8:B10"/>
    <mergeCell ref="A8:A10"/>
    <mergeCell ref="D8:D10"/>
    <mergeCell ref="I8:K8"/>
    <mergeCell ref="I9:I10"/>
    <mergeCell ref="J9:K9"/>
    <mergeCell ref="L8:N8"/>
    <mergeCell ref="L9:L10"/>
    <mergeCell ref="M9:N9"/>
    <mergeCell ref="W8:W10"/>
    <mergeCell ref="Y9:Y10"/>
    <mergeCell ref="Y8:AA8"/>
    <mergeCell ref="Z9:AA9"/>
    <mergeCell ref="AB8:AB10"/>
  </mergeCells>
  <phoneticPr fontId="0" type="noConversion"/>
  <pageMargins left="0.15748031496062992" right="0.15748031496062992" top="0.59055118110236227" bottom="0.39370078740157483" header="0.51181102362204722" footer="0.51181102362204722"/>
  <pageSetup paperSize="9" scale="9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adm-17</cp:lastModifiedBy>
  <cp:lastPrinted>2024-04-27T08:44:53Z</cp:lastPrinted>
  <dcterms:created xsi:type="dcterms:W3CDTF">2017-10-26T12:02:26Z</dcterms:created>
  <dcterms:modified xsi:type="dcterms:W3CDTF">2024-04-27T08:45:06Z</dcterms:modified>
</cp:coreProperties>
</file>